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/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30293-03-03-2" r:id="rId4"/>
    <sheet sheetId="2" name="中區" r:id="rId5"/>
    <sheet sheetId="3" name="東區" r:id="rId6"/>
    <sheet sheetId="4" name="南區 " r:id="rId7"/>
    <sheet sheetId="5" name="西區 " r:id="rId8"/>
    <sheet sheetId="6" name="北區 " r:id="rId9"/>
    <sheet sheetId="7" name="西屯區" r:id="rId10"/>
    <sheet sheetId="8" name="南屯區 " r:id="rId11"/>
    <sheet sheetId="9" name="北屯區 " r:id="rId12"/>
    <sheet sheetId="10" name="豐原區" r:id="rId13"/>
    <sheet sheetId="11" name="東勢區" r:id="rId14"/>
    <sheet sheetId="12" name="大甲區" r:id="rId15"/>
    <sheet sheetId="13" name="清水區" r:id="rId16"/>
    <sheet sheetId="14" name="沙鹿區 " r:id="rId17"/>
    <sheet sheetId="15" name="梧棲區" r:id="rId18"/>
    <sheet sheetId="16" name="后里區" r:id="rId19"/>
    <sheet sheetId="17" name="神岡區 " r:id="rId20"/>
    <sheet sheetId="18" name="潭子區 " r:id="rId21"/>
    <sheet sheetId="19" name="大雅區" r:id="rId22"/>
    <sheet sheetId="20" name="新社區" r:id="rId23"/>
    <sheet sheetId="21" name="石岡區" r:id="rId24"/>
    <sheet sheetId="22" name="外埔區 " r:id="rId25"/>
    <sheet sheetId="23" name="大安區" r:id="rId26"/>
    <sheet sheetId="24" name="烏日區 " r:id="rId27"/>
    <sheet sheetId="25" name="大肚區 " r:id="rId28"/>
    <sheet sheetId="26" name="龍井區" r:id="rId29"/>
    <sheet sheetId="27" name="霧峰區" r:id="rId30"/>
    <sheet sheetId="28" name="太平區" r:id="rId31"/>
    <sheet sheetId="29" name="大里區" r:id="rId32"/>
    <sheet sheetId="30" name="和平區" r:id="rId33"/>
  </sheets>
</workbook>
</file>

<file path=xl/sharedStrings.xml><?xml version="1.0" encoding="utf-8"?>
<sst xmlns="http://schemas.openxmlformats.org/spreadsheetml/2006/main" count="123">
  <si>
    <t>公 開 類</t>
  </si>
  <si>
    <t>年    報</t>
  </si>
  <si>
    <t>臺中市辦理調解方式概況</t>
  </si>
  <si>
    <t>中華民國105年</t>
  </si>
  <si>
    <t>鄉鎮市(區)別</t>
  </si>
  <si>
    <t>總　　計</t>
  </si>
  <si>
    <t xml:space="preserve">　中　區</t>
  </si>
  <si>
    <t xml:space="preserve">　東　區</t>
  </si>
  <si>
    <t xml:space="preserve">　南　區</t>
  </si>
  <si>
    <t xml:space="preserve">　西　區</t>
  </si>
  <si>
    <t xml:space="preserve">　北　區</t>
  </si>
  <si>
    <t xml:space="preserve">　西屯區</t>
  </si>
  <si>
    <t xml:space="preserve">　南屯區</t>
  </si>
  <si>
    <t xml:space="preserve">　北屯區</t>
  </si>
  <si>
    <t xml:space="preserve">　豐原區</t>
  </si>
  <si>
    <t xml:space="preserve">　東勢區</t>
  </si>
  <si>
    <t xml:space="preserve">　大甲區</t>
  </si>
  <si>
    <t xml:space="preserve">　清水區</t>
  </si>
  <si>
    <t xml:space="preserve">　沙鹿區</t>
  </si>
  <si>
    <t xml:space="preserve">　梧棲區</t>
  </si>
  <si>
    <t xml:space="preserve">　后里區</t>
  </si>
  <si>
    <t xml:space="preserve">　神岡區</t>
  </si>
  <si>
    <t xml:space="preserve">　潭子區</t>
  </si>
  <si>
    <t xml:space="preserve">　大雅區</t>
  </si>
  <si>
    <t xml:space="preserve">　新社區</t>
  </si>
  <si>
    <t xml:space="preserve">　石岡區</t>
  </si>
  <si>
    <t xml:space="preserve">　外埔區</t>
  </si>
  <si>
    <t xml:space="preserve">　大安區</t>
  </si>
  <si>
    <t xml:space="preserve">　烏日區</t>
  </si>
  <si>
    <t xml:space="preserve">　大肚區</t>
  </si>
  <si>
    <t xml:space="preserve">　龍井區</t>
  </si>
  <si>
    <t xml:space="preserve">　霧峰區</t>
  </si>
  <si>
    <t xml:space="preserve">　太平區</t>
  </si>
  <si>
    <t xml:space="preserve">　大里區</t>
  </si>
  <si>
    <t xml:space="preserve">  和平區</t>
  </si>
  <si>
    <t>備註</t>
  </si>
  <si>
    <t xml:space="preserve">   填表　　　　　　　　　　　　　　          審核　　　　　　　　　　　　　　        業務主管人員　　　　　　　　　　　　　　            機關首長</t>
  </si>
  <si>
    <t>資料來源：依據各區公所造報資料彙編。</t>
  </si>
  <si>
    <t>填表說明：本表編製3份，經陳核後，1份送市府主計處，1份送本局會計室，1份自存外，應由網際網路上傳至內政部統計處資料。</t>
  </si>
  <si>
    <t>每年終了後2個月內編報</t>
  </si>
  <si>
    <t>調解方式</t>
  </si>
  <si>
    <t>合計</t>
  </si>
  <si>
    <t>計</t>
  </si>
  <si>
    <t>成立</t>
  </si>
  <si>
    <t>成立比率(%)</t>
  </si>
  <si>
    <t>不成立</t>
  </si>
  <si>
    <t>委員集體開會調解</t>
  </si>
  <si>
    <t>主辦統計人員</t>
  </si>
  <si>
    <t>委員獨任調解</t>
  </si>
  <si>
    <t>編製機關</t>
  </si>
  <si>
    <t>表　　號</t>
  </si>
  <si>
    <t>協同調解</t>
  </si>
  <si>
    <t>臺中市政府法制局</t>
  </si>
  <si>
    <t>30293-03-03-2</t>
  </si>
  <si>
    <t>中華民國106年1月23日編製</t>
  </si>
  <si>
    <t>臺中市中區辦理調解方式概況</t>
  </si>
  <si>
    <t>資料來源：依據本所民政課辦理調解方式概況資料編製。</t>
  </si>
  <si>
    <t>填表說明：本表編製1式3份，1份送市府法制局，1份送本所會計室，1份自存。</t>
  </si>
  <si>
    <t>次年1月底前編送</t>
  </si>
  <si>
    <t>填表</t>
  </si>
  <si>
    <t>審核</t>
  </si>
  <si>
    <t>業務主管人員</t>
  </si>
  <si>
    <t>機關長官</t>
  </si>
  <si>
    <t>臺中市中區區公所</t>
  </si>
  <si>
    <t>30293-03-03-3</t>
  </si>
  <si>
    <t>單位:件</t>
  </si>
  <si>
    <t>中華民國    年   月   日編製</t>
  </si>
  <si>
    <t>臺中市東區辦理調解方式概況</t>
  </si>
  <si>
    <t>臺中市東區區公所</t>
  </si>
  <si>
    <t>臺中市南區辦理調解方式概況</t>
  </si>
  <si>
    <t>臺中市南區區公所</t>
  </si>
  <si>
    <t>臺中市西區辦理調解方式概況</t>
  </si>
  <si>
    <t>臺中市西區區公所</t>
  </si>
  <si>
    <t>臺中市北區辦理調解方式概況</t>
  </si>
  <si>
    <t>臺中市北區區公所</t>
  </si>
  <si>
    <t>臺中市西屯區辦理調解方式概況</t>
  </si>
  <si>
    <t>臺中市西屯區公所</t>
  </si>
  <si>
    <t>臺中市南屯區辦理調解方式概況</t>
  </si>
  <si>
    <t>臺中市南屯區公所</t>
  </si>
  <si>
    <t>臺中市北屯區辦理調解方式概況</t>
  </si>
  <si>
    <t>臺中市北屯區公所</t>
  </si>
  <si>
    <t>臺中市豐原區辦理調解方式概況</t>
  </si>
  <si>
    <t>臺中市豐原區公所</t>
  </si>
  <si>
    <t>臺中市東勢區辦理調解方式概況</t>
  </si>
  <si>
    <t>臺中市東勢區公所</t>
  </si>
  <si>
    <t>臺中市大甲區辦理調解方式概況</t>
  </si>
  <si>
    <t>臺中市大甲區公所</t>
  </si>
  <si>
    <t>臺中市清水區辦理調解方式概況</t>
  </si>
  <si>
    <t>臺中市清水區公所</t>
  </si>
  <si>
    <t>臺中市沙鹿區辦理調解方式概況</t>
  </si>
  <si>
    <t>臺中市沙鹿區公所</t>
  </si>
  <si>
    <t>臺中市梧棲區辦理調解方式概況</t>
  </si>
  <si>
    <t>臺中市梧棲區公所</t>
  </si>
  <si>
    <t>臺中市后里區辦理調解方式概況</t>
  </si>
  <si>
    <t>臺中市后里區公所</t>
  </si>
  <si>
    <t>臺中市神岡區辦理調解方式概況</t>
  </si>
  <si>
    <t>臺中市神岡區公所</t>
  </si>
  <si>
    <t>臺中市潭子區辦理調解方式概況</t>
  </si>
  <si>
    <t>臺中市潭子區公所</t>
  </si>
  <si>
    <t>臺中市大雅區辦理調解方式概況</t>
  </si>
  <si>
    <t>臺中市大雅區公所</t>
  </si>
  <si>
    <t>臺中市新社區辦理調解方式概況</t>
  </si>
  <si>
    <t>臺中市新社區公所</t>
  </si>
  <si>
    <t>臺中市石岡區辦理調解方式概況</t>
  </si>
  <si>
    <t>臺中市石岡區公所</t>
  </si>
  <si>
    <t>臺中市外埔區辦理調解方式概況</t>
  </si>
  <si>
    <t>臺中市外埔區公所</t>
  </si>
  <si>
    <t>臺中市大安區辦理調解方式概況</t>
  </si>
  <si>
    <t>臺中市大安區公所</t>
  </si>
  <si>
    <t>臺中市烏日區辦理調解方式概況</t>
  </si>
  <si>
    <t>臺中市烏日區公所</t>
  </si>
  <si>
    <t>臺中市大肚區辦理調解方式概況</t>
  </si>
  <si>
    <t>臺中市大肚區公所</t>
  </si>
  <si>
    <t>臺中市龍井區辦理調解方式概況</t>
  </si>
  <si>
    <t>臺中市龍井區公所</t>
  </si>
  <si>
    <t>臺中市霧峰區辦理調解方式概況</t>
  </si>
  <si>
    <t>臺中市霧峰區公所</t>
  </si>
  <si>
    <t>臺中市太平區辦理調解方式概況</t>
  </si>
  <si>
    <t>臺中市太平區公所</t>
  </si>
  <si>
    <t>臺中市大里區辦理調解方式概況</t>
  </si>
  <si>
    <t>臺中市大里區公所</t>
  </si>
  <si>
    <t>臺中市和平區辦理調解方式概況</t>
  </si>
  <si>
    <t>臺中市和平區公所</t>
  </si>
</sst>
</file>

<file path=xl/styles.xml><?xml version="1.0" encoding="utf-8"?>
<styleSheet xmlns="http://schemas.openxmlformats.org/spreadsheetml/2006/main">
  <numFmts count="5">
    <numFmt formatCode="#,##0.0000;\-#,##0.0000;&quot;－&quot;" numFmtId="188"/>
    <numFmt formatCode="###,##0;\-###,##0;&quot;     －&quot;" numFmtId="189"/>
    <numFmt formatCode="#,##0.00;\-#,##0.00;&quot;      －&quot;" numFmtId="190"/>
    <numFmt formatCode="###,##0.00;\-###,##0.00;&quot;     －&quot;" numFmtId="191"/>
    <numFmt formatCode="#,##0_);[Red]\(#,##0\)" numFmtId="192"/>
  </numFmts>
  <fonts count="8">
    <font>
      <b val="false"/>
      <i val="false"/>
      <u val="none"/>
      <sz val="11"/>
      <color theme="1"/>
      <name val="Calibri"/>
    </font>
    <font>
      <b val="false"/>
      <i val="false"/>
      <u val="none"/>
      <sz val="9"/>
      <color theme="1"/>
      <name val="Times New Roman"/>
    </font>
    <font>
      <b val="false"/>
      <i val="false"/>
      <u val="none"/>
      <sz val="14"/>
      <color theme="1"/>
      <name val="標楷體"/>
    </font>
    <font>
      <b val="false"/>
      <i val="false"/>
      <u val="none"/>
      <sz val="12"/>
      <color theme="1"/>
      <name val="標楷體"/>
    </font>
    <font>
      <b val="false"/>
      <i val="false"/>
      <u val="none"/>
      <sz val="24"/>
      <color theme="1"/>
      <name val="標楷體"/>
    </font>
    <font>
      <b val="false"/>
      <i val="false"/>
      <u val="none"/>
      <sz val="12"/>
      <color theme="1"/>
      <name val="新細明體"/>
    </font>
    <font>
      <b val="false"/>
      <i val="false"/>
      <u val="none"/>
      <sz val="10"/>
      <color theme="1"/>
      <name val="標楷體"/>
    </font>
    <font>
      <b val="false"/>
      <i val="false"/>
      <u val="none"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33">
    <border>
      <left style="none"/>
      <right style="none"/>
      <top style="none"/>
      <bottom style="none"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none"/>
      <right style="medium">
        <color rgb="FF000000"/>
      </right>
      <top style="medium">
        <color rgb="FF000000"/>
      </top>
      <bottom style="none"/>
    </border>
    <border>
      <left style="none"/>
      <right style="medium">
        <color rgb="FF000000"/>
      </right>
      <top style="none"/>
      <bottom style="none"/>
    </border>
    <border>
      <left style="none"/>
      <right style="medium">
        <color rgb="FF000000"/>
      </right>
      <top style="none"/>
      <bottom style="medium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thin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medium">
        <color rgb="FF000000"/>
      </bottom>
    </border>
    <border>
      <left style="none"/>
      <right style="none"/>
      <top style="none"/>
      <bottom style="thin">
        <color rgb="FF000000"/>
      </bottom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none"/>
    </border>
    <border>
      <left style="medium">
        <color rgb="FF000000"/>
      </left>
      <right style="thin">
        <color rgb="FF000000"/>
      </right>
      <top style="none"/>
      <bottom style="medium">
        <color rgb="FF000000"/>
      </bottom>
    </border>
    <border>
      <left style="none"/>
      <right style="thin">
        <color rgb="FF000000"/>
      </right>
      <top style="medium">
        <color rgb="FF000000"/>
      </top>
      <bottom style="thin">
        <color rgb="FF000000"/>
      </bottom>
    </border>
    <border>
      <left style="none"/>
      <right style="thin">
        <color rgb="FF000000"/>
      </right>
      <top style="none"/>
      <bottom style="thin">
        <color rgb="FF000000"/>
      </bottom>
    </border>
    <border>
      <left style="medium">
        <color rgb="FF000000"/>
      </left>
      <right style="none"/>
      <top style="thin">
        <color rgb="FF000000"/>
      </top>
      <bottom style="none"/>
    </border>
    <border>
      <left style="medium">
        <color rgb="FF000000"/>
      </left>
      <right style="none"/>
      <top style="thin">
        <color rgb="FF000000"/>
      </top>
      <bottom style="medium">
        <color rgb="FF000000"/>
      </bottom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thin">
        <color rgb="FF000000"/>
      </top>
      <bottom style="none"/>
    </border>
    <border>
      <left style="thin">
        <color rgb="FF000000"/>
      </left>
      <right style="thin">
        <color rgb="FF000000"/>
      </right>
      <top style="none"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none"/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thin">
        <color rgb="FF000000"/>
      </right>
      <top style="none"/>
      <bottom style="none"/>
    </border>
    <border>
      <left style="none"/>
      <right style="none"/>
      <top style="thin">
        <color rgb="FF000000"/>
      </top>
      <bottom style="none"/>
    </border>
    <border>
      <left style="none"/>
      <right style="thin">
        <color rgb="FF000000"/>
      </right>
      <top style="none"/>
      <bottom style="medium">
        <color rgb="FF000000"/>
      </bottom>
    </border>
    <border>
      <left style="thin">
        <color rgb="FF000000"/>
      </left>
      <right style="none"/>
      <top style="medium">
        <color rgb="FF000000"/>
      </top>
      <bottom style="none"/>
    </border>
    <border>
      <left style="thin">
        <color rgb="FF000000"/>
      </left>
      <right style="none"/>
      <top style="none"/>
      <bottom style="thin">
        <color rgb="FF000000"/>
      </bottom>
    </border>
    <border>
      <left style="none"/>
      <right style="none"/>
      <top style="medium">
        <color rgb="FF000000"/>
      </top>
      <bottom style="none"/>
    </border>
    <border>
      <left style="thin">
        <color rgb="FF000000"/>
      </left>
      <right style="none"/>
      <top style="none"/>
      <bottom style="none"/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none"/>
      <right style="none"/>
      <top style="none"/>
      <bottom style="medium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0" fontId="0" borderId="0" xfId="0" applyNumberFormat="true" applyFont="true" applyFill="false" applyBorder="false" applyAlignment="false" applyProtection="false"/>
    <xf numFmtId="0" fontId="1" borderId="0" xfId="0" applyNumberFormat="true" applyFont="true" applyFill="false" applyBorder="false" applyAlignment="false" applyProtection="false"/>
  </cellStyleXfs>
  <cellXfs count="77">
    <xf numFmtId="0" fontId="0" borderId="0" xfId="0" applyNumberFormat="true" applyFont="true" applyFill="true" applyBorder="true" applyAlignment="true" applyProtection="true"/>
    <xf numFmtId="0" fontId="0" borderId="0" xfId="1" applyNumberFormat="true" applyFont="true" applyFill="false" applyBorder="false" applyAlignment="false" applyProtection="false"/>
    <xf numFmtId="0" fontId="1" borderId="0" xfId="2" applyNumberFormat="true" applyFont="true" applyFill="false" applyBorder="false" applyAlignment="false" applyProtection="false"/>
    <xf numFmtId="0" fontId="2" borderId="1" xfId="1" applyFont="true" applyBorder="true">
      <alignment horizontal="center" vertical="center"/>
    </xf>
    <xf numFmtId="0" fontId="3" xfId="2" applyFont="true">
      <alignment horizontal="center" vertical="center" wrapText="true"/>
    </xf>
    <xf numFmtId="0" fontId="4" xfId="2" applyFont="true">
      <alignment horizontal="center" vertical="center" wrapText="true"/>
    </xf>
    <xf numFmtId="49" fontId="3" xfId="2" applyNumberFormat="true" applyFont="true">
      <alignment horizontal="center" vertical="center" wrapText="true"/>
    </xf>
    <xf numFmtId="0" fontId="3" borderId="2" xfId="2" applyFont="true" applyBorder="true">
      <alignment horizontal="center" vertical="center" wrapText="true"/>
    </xf>
    <xf numFmtId="0" fontId="3" borderId="3" xfId="2" applyFont="true" applyBorder="true">
      <alignment horizontal="center" vertical="center" wrapText="true"/>
    </xf>
    <xf numFmtId="0" fontId="3" borderId="4" xfId="2" applyFont="true" applyBorder="true">
      <alignment horizontal="center" vertical="center" wrapText="true"/>
    </xf>
    <xf numFmtId="188" fontId="3" borderId="5" xfId="2" applyNumberFormat="true" applyFont="true" applyBorder="true">
      <alignment horizontal="left" vertical="center"/>
    </xf>
    <xf numFmtId="188" fontId="3" borderId="6" xfId="2" applyNumberFormat="true" applyFont="true" applyBorder="true">
      <alignment horizontal="left" vertical="center"/>
    </xf>
    <xf numFmtId="188" fontId="3" borderId="3" xfId="2" applyNumberFormat="true" applyFont="true" applyBorder="true">
      <alignment horizontal="left" vertical="center"/>
    </xf>
    <xf numFmtId="0" fontId="3" borderId="7" xfId="2" applyFont="true" applyBorder="true">
      <alignment horizontal="center" vertical="center"/>
    </xf>
    <xf numFmtId="0" fontId="3" xfId="2" applyFont="true"/>
    <xf numFmtId="0" fontId="3" xfId="2" applyFont="true">
      <alignment vertical="top"/>
    </xf>
    <xf numFmtId="0" fontId="3" xfId="2" applyFont="true">
      <alignment horizontal="left" vertical="top"/>
    </xf>
    <xf numFmtId="0" fontId="3" xfId="1" applyFont="true">
      <alignment vertical="center"/>
    </xf>
    <xf numFmtId="0" fontId="2" xfId="1" applyFont="true">
      <alignment vertical="center"/>
    </xf>
    <xf numFmtId="0" fontId="2" borderId="8" xfId="1" applyFont="true" applyBorder="true">
      <alignment vertical="center"/>
    </xf>
    <xf numFmtId="0" fontId="3" borderId="9" xfId="2" applyFont="true" applyBorder="true">
      <alignment horizontal="center" vertical="center" wrapText="true"/>
    </xf>
    <xf numFmtId="0" fontId="3" borderId="10" xfId="2" applyFont="true" applyBorder="true">
      <alignment horizontal="center" vertical="center" wrapText="true"/>
    </xf>
    <xf numFmtId="0" fontId="3" borderId="11" xfId="2" applyFont="true" applyBorder="true">
      <alignment horizontal="center" vertical="center" wrapText="true"/>
    </xf>
    <xf numFmtId="0" fontId="3" borderId="12" xfId="2" applyFont="true" applyBorder="true">
      <alignment horizontal="center" vertical="center" wrapText="true"/>
    </xf>
    <xf numFmtId="189" fontId="5" borderId="13" xfId="2" applyNumberFormat="true" applyFont="true" applyBorder="true">
      <alignment horizontal="right" vertical="center"/>
    </xf>
    <xf numFmtId="189" fontId="5" borderId="14" xfId="2" applyNumberFormat="true" applyFont="true" applyBorder="true">
      <alignment horizontal="right" vertical="center"/>
    </xf>
    <xf numFmtId="189" fontId="5" borderId="15" xfId="2" applyNumberFormat="true" applyFont="true" applyBorder="true">
      <alignment vertical="center"/>
    </xf>
    <xf numFmtId="0" fontId="3" borderId="16" xfId="2" applyFont="true" applyBorder="true">
      <alignment horizontal="center" vertical="top"/>
    </xf>
    <xf numFmtId="0" fontId="3" xfId="2" applyFont="true">
      <alignment horizontal="left" vertical="top" wrapText="true"/>
    </xf>
    <xf numFmtId="0" fontId="3" borderId="17" xfId="2" applyFont="true" applyBorder="true">
      <alignment horizontal="center" vertical="center" wrapText="true"/>
    </xf>
    <xf numFmtId="0" fontId="3" borderId="18" xfId="2" applyFont="true" applyBorder="true">
      <alignment horizontal="center" vertical="center" wrapText="true"/>
    </xf>
    <xf numFmtId="0" fontId="3" borderId="19" xfId="2" applyFont="true" applyBorder="true">
      <alignment horizontal="center" vertical="center" wrapText="true"/>
    </xf>
    <xf numFmtId="0" fontId="3" borderId="20" xfId="2" applyFont="true" applyBorder="true">
      <alignment horizontal="center" vertical="center" wrapText="true"/>
    </xf>
    <xf numFmtId="189" fontId="5" borderId="1" xfId="2" applyNumberFormat="true" applyFont="true" applyBorder="true">
      <alignment horizontal="right" vertical="center"/>
    </xf>
    <xf numFmtId="189" fontId="5" borderId="21" xfId="2" applyNumberFormat="true" applyFont="true" applyBorder="true">
      <alignment horizontal="right" vertical="center"/>
    </xf>
    <xf numFmtId="189" fontId="5" borderId="21" xfId="2" applyNumberFormat="true" applyFont="true" applyBorder="true">
      <alignment vertical="center"/>
    </xf>
    <xf numFmtId="0" fontId="3" borderId="7" xfId="2" applyFont="true" applyBorder="true">
      <alignment horizontal="center" vertical="top"/>
    </xf>
    <xf numFmtId="0" fontId="3" xfId="2" applyFont="true">
      <alignment horizontal="justify" wrapText="true"/>
    </xf>
    <xf numFmtId="0" fontId="1" xfId="2" applyFont="true">
      <alignment horizontal="justify" wrapText="true"/>
    </xf>
    <xf numFmtId="0" fontId="3" borderId="7" xfId="2" applyFont="true" applyBorder="true">
      <alignment horizontal="center" vertical="center" wrapText="true"/>
    </xf>
    <xf numFmtId="190" fontId="5" borderId="1" xfId="2" applyNumberFormat="true" applyFont="true" applyBorder="true">
      <alignment horizontal="right" vertical="center"/>
    </xf>
    <xf numFmtId="190" fontId="5" borderId="21" xfId="2" applyNumberFormat="true" applyFont="true" applyBorder="true">
      <alignment horizontal="right" vertical="center"/>
    </xf>
    <xf numFmtId="191" fontId="5" borderId="21" xfId="2" applyNumberFormat="true" applyFont="true" applyBorder="true">
      <alignment vertical="center"/>
    </xf>
    <xf numFmtId="0" fontId="3" borderId="22" xfId="2" applyFont="true" applyBorder="true">
      <alignment horizontal="center" vertical="center" wrapText="true"/>
    </xf>
    <xf numFmtId="0" fontId="3" borderId="21" xfId="2" applyFont="true" applyBorder="true">
      <alignment horizontal="center" vertical="center" wrapText="true"/>
    </xf>
    <xf numFmtId="0" fontId="3" borderId="23" xfId="2" applyFont="true" applyBorder="true">
      <alignment horizontal="center" vertical="center" wrapText="true"/>
    </xf>
    <xf numFmtId="189" fontId="5" borderId="24" xfId="2" applyNumberFormat="true" applyFont="true" applyBorder="true">
      <alignment horizontal="right" vertical="center"/>
    </xf>
    <xf numFmtId="0" fontId="3" borderId="25" xfId="2" applyFont="true" applyBorder="true">
      <alignment horizontal="center" vertical="center" wrapText="true"/>
    </xf>
    <xf numFmtId="0" fontId="3" borderId="26" xfId="2" applyFont="true" applyBorder="true">
      <alignment horizontal="center" vertical="center" wrapText="true"/>
    </xf>
    <xf numFmtId="0" fontId="5" borderId="21" xfId="2" applyFont="true" applyBorder="true">
      <alignment vertical="center"/>
    </xf>
    <xf numFmtId="0" fontId="3" xfId="2" applyFont="true">
      <alignment vertical="center"/>
    </xf>
    <xf numFmtId="0" fontId="3" borderId="13" xfId="2" applyFont="true" applyBorder="true">
      <alignment horizontal="center" vertical="center" wrapText="true"/>
    </xf>
    <xf numFmtId="0" fontId="3" borderId="27" xfId="2" applyFont="true" applyBorder="true">
      <alignment horizontal="center" vertical="center" wrapText="true"/>
    </xf>
    <xf numFmtId="0" fontId="3" borderId="28" xfId="2" applyFont="true" applyBorder="true">
      <alignment horizontal="center" vertical="center" wrapText="true"/>
    </xf>
    <xf numFmtId="0" fontId="3" borderId="29" xfId="2" applyFont="true" applyBorder="true">
      <alignment horizontal="center" vertical="center" wrapText="true"/>
    </xf>
    <xf numFmtId="0" fontId="3" borderId="8" xfId="2" applyFont="true" applyBorder="true">
      <alignment horizontal="center" vertical="center" wrapText="true"/>
    </xf>
    <xf numFmtId="49" fontId="2" borderId="1" xfId="1" applyNumberFormat="true" applyFont="true" applyBorder="true">
      <alignment horizontal="center" vertical="center"/>
    </xf>
    <xf numFmtId="190" fontId="5" borderId="23" xfId="2" applyNumberFormat="true" applyFont="true" applyBorder="true">
      <alignment horizontal="right" vertical="center"/>
    </xf>
    <xf numFmtId="0" fontId="6" xfId="2" applyFont="true">
      <alignment horizontal="center" vertical="center"/>
    </xf>
    <xf numFmtId="0" fontId="7" xfId="2" applyFont="true">
      <alignment horizontal="center" wrapText="true"/>
    </xf>
    <xf numFmtId="0" fontId="3" borderId="30" xfId="2" applyFont="true" applyBorder="true">
      <alignment horizontal="center" vertical="center" wrapText="true"/>
    </xf>
    <xf numFmtId="189" fontId="5" borderId="31" xfId="2" applyNumberFormat="true" applyFont="true" applyBorder="true">
      <alignment horizontal="right" vertical="center"/>
    </xf>
    <xf numFmtId="189" fontId="5" borderId="8" xfId="2" applyNumberFormat="true" applyFont="true" applyBorder="true">
      <alignment horizontal="right" vertical="center"/>
    </xf>
    <xf numFmtId="189" fontId="5" borderId="25" xfId="2" applyNumberFormat="true" applyFont="true" applyBorder="true">
      <alignment vertical="center"/>
    </xf>
    <xf numFmtId="0" fontId="3" xfId="2" applyFont="true">
      <alignment horizontal="right" vertical="center"/>
    </xf>
    <xf numFmtId="49" fontId="3" xfId="2" applyNumberFormat="true" applyFont="true"/>
    <xf numFmtId="188" fontId="3" borderId="4" xfId="2" applyNumberFormat="true" applyFont="true" applyBorder="true">
      <alignment horizontal="center" vertical="center"/>
    </xf>
    <xf numFmtId="0" fontId="3" borderId="29" xfId="2" applyFont="true" applyBorder="true">
      <alignment vertical="top"/>
    </xf>
    <xf numFmtId="0" fontId="3" xfId="2" applyFont="true">
      <alignment horizontal="left" vertical="center"/>
    </xf>
    <xf numFmtId="192" fontId="3" borderId="16" xfId="2" applyNumberFormat="true" applyFont="true" applyBorder="true">
      <alignment horizontal="left" vertical="center"/>
    </xf>
    <xf numFmtId="0" fontId="3" borderId="29" xfId="2" applyFont="true" applyBorder="true">
      <alignment vertical="center"/>
    </xf>
    <xf numFmtId="0" fontId="1" borderId="7" xfId="2" applyFont="true" applyBorder="true">
      <alignment horizontal="left" vertical="center"/>
    </xf>
    <xf numFmtId="49" fontId="3" xfId="2" applyNumberFormat="true" applyFont="true">
      <alignment horizontal="center" vertical="center"/>
    </xf>
    <xf numFmtId="49" fontId="3" borderId="32" xfId="2" applyNumberFormat="true" applyFont="true" applyBorder="true">
      <alignment horizontal="center" vertical="center"/>
    </xf>
    <xf numFmtId="49" fontId="3" xfId="2" applyNumberFormat="true" applyFont="true">
      <alignment horizontal="right" vertical="center"/>
    </xf>
    <xf numFmtId="0" fontId="3" xfId="2" applyFont="true">
      <alignment horizontal="right"/>
    </xf>
    <xf numFmtId="0" fontId="0" xfId="1" applyFont="true"/>
  </cellXfs>
  <cellStyles count="3">
    <cellStyle name="Normal" xfId="0" builtinId="0"/>
    <cellStyle name="一般" xfId="1"/>
    <cellStyle name="一般 2" xfId="2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/xl/sharedStrings.xml" /><Relationship Id="rId2" Type="http://schemas.openxmlformats.org/officeDocument/2006/relationships/styles" Target="/xl/styles.xml" /><Relationship Id="rId3" Type="http://schemas.openxmlformats.org/officeDocument/2006/relationships/theme" Target="/xl/theme/theme1.xml" /><Relationship Id="rId4" Type="http://schemas.openxmlformats.org/officeDocument/2006/relationships/worksheet" Target="/xl/worksheets/sheet1.xml" /><Relationship Id="rId5" Type="http://schemas.openxmlformats.org/officeDocument/2006/relationships/worksheet" Target="/xl/worksheets/sheet2.xml" /><Relationship Id="rId6" Type="http://schemas.openxmlformats.org/officeDocument/2006/relationships/worksheet" Target="/xl/worksheets/sheet3.xml" /><Relationship Id="rId7" Type="http://schemas.openxmlformats.org/officeDocument/2006/relationships/worksheet" Target="/xl/worksheets/sheet4.xml" /><Relationship Id="rId8" Type="http://schemas.openxmlformats.org/officeDocument/2006/relationships/worksheet" Target="/xl/worksheets/sheet5.xml" /><Relationship Id="rId9" Type="http://schemas.openxmlformats.org/officeDocument/2006/relationships/worksheet" Target="/xl/worksheets/sheet6.xml" /><Relationship Id="rId10" Type="http://schemas.openxmlformats.org/officeDocument/2006/relationships/worksheet" Target="/xl/worksheets/sheet7.xml" /><Relationship Id="rId11" Type="http://schemas.openxmlformats.org/officeDocument/2006/relationships/worksheet" Target="/xl/worksheets/sheet8.xml" /><Relationship Id="rId12" Type="http://schemas.openxmlformats.org/officeDocument/2006/relationships/worksheet" Target="/xl/worksheets/sheet9.xml" /><Relationship Id="rId13" Type="http://schemas.openxmlformats.org/officeDocument/2006/relationships/worksheet" Target="/xl/worksheets/sheet10.xml" /><Relationship Id="rId14" Type="http://schemas.openxmlformats.org/officeDocument/2006/relationships/worksheet" Target="/xl/worksheets/sheet11.xml" /><Relationship Id="rId15" Type="http://schemas.openxmlformats.org/officeDocument/2006/relationships/worksheet" Target="/xl/worksheets/sheet12.xml" /><Relationship Id="rId16" Type="http://schemas.openxmlformats.org/officeDocument/2006/relationships/worksheet" Target="/xl/worksheets/sheet13.xml" /><Relationship Id="rId17" Type="http://schemas.openxmlformats.org/officeDocument/2006/relationships/worksheet" Target="/xl/worksheets/sheet14.xml" /><Relationship Id="rId18" Type="http://schemas.openxmlformats.org/officeDocument/2006/relationships/worksheet" Target="/xl/worksheets/sheet15.xml" /><Relationship Id="rId19" Type="http://schemas.openxmlformats.org/officeDocument/2006/relationships/worksheet" Target="/xl/worksheets/sheet16.xml" /><Relationship Id="rId20" Type="http://schemas.openxmlformats.org/officeDocument/2006/relationships/worksheet" Target="/xl/worksheets/sheet17.xml" /><Relationship Id="rId21" Type="http://schemas.openxmlformats.org/officeDocument/2006/relationships/worksheet" Target="/xl/worksheets/sheet18.xml" /><Relationship Id="rId22" Type="http://schemas.openxmlformats.org/officeDocument/2006/relationships/worksheet" Target="/xl/worksheets/sheet19.xml" /><Relationship Id="rId23" Type="http://schemas.openxmlformats.org/officeDocument/2006/relationships/worksheet" Target="/xl/worksheets/sheet20.xml" /><Relationship Id="rId24" Type="http://schemas.openxmlformats.org/officeDocument/2006/relationships/worksheet" Target="/xl/worksheets/sheet21.xml" /><Relationship Id="rId25" Type="http://schemas.openxmlformats.org/officeDocument/2006/relationships/worksheet" Target="/xl/worksheets/sheet22.xml" /><Relationship Id="rId26" Type="http://schemas.openxmlformats.org/officeDocument/2006/relationships/worksheet" Target="/xl/worksheets/sheet23.xml" /><Relationship Id="rId27" Type="http://schemas.openxmlformats.org/officeDocument/2006/relationships/worksheet" Target="/xl/worksheets/sheet24.xml" /><Relationship Id="rId28" Type="http://schemas.openxmlformats.org/officeDocument/2006/relationships/worksheet" Target="/xl/worksheets/sheet25.xml" /><Relationship Id="rId29" Type="http://schemas.openxmlformats.org/officeDocument/2006/relationships/worksheet" Target="/xl/worksheets/sheet26.xml" /><Relationship Id="rId30" Type="http://schemas.openxmlformats.org/officeDocument/2006/relationships/worksheet" Target="/xl/worksheets/sheet27.xml" /><Relationship Id="rId31" Type="http://schemas.openxmlformats.org/officeDocument/2006/relationships/worksheet" Target="/xl/worksheets/sheet28.xml" /><Relationship Id="rId32" Type="http://schemas.openxmlformats.org/officeDocument/2006/relationships/worksheet" Target="/xl/worksheets/sheet29.xml" /><Relationship Id="rId33" Type="http://schemas.openxmlformats.org/officeDocument/2006/relationships/worksheet" Target="/xl/worksheets/sheet30.xml" 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Q46"/>
  <sheetViews>
    <sheetView zoomScale="100" topLeftCell="A32" workbookViewId="0" showGridLines="1" showRowColHeaders="1">
      <selection activeCell="H40" sqref="H40:H40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52</v>
      </c>
      <c r="Q1" s="3"/>
    </row>
    <row r="2" ht="28.5" customHeight="true">
      <c r="A2" s="3" t="s">
        <v>1</v>
      </c>
      <c r="B2" s="19" t="s">
        <v>39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53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18" customHeight="true">
      <c r="A7" s="7" t="s">
        <v>4</v>
      </c>
      <c r="B7" s="20" t="s">
        <v>40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SUM(B12:B40)</f>
        <v>23278</v>
      </c>
      <c r="C11" s="24" t="n">
        <f>SUM(C12:C40)</f>
        <v>20905</v>
      </c>
      <c r="D11" s="40" t="n">
        <f>IF(B11&gt;0,(C11/B11)*100,0)</f>
        <v>89.8058252427185</v>
      </c>
      <c r="E11" s="24" t="n">
        <f>SUM(E12:E40)</f>
        <v>2373</v>
      </c>
      <c r="F11" s="24" t="n">
        <f>SUM(F12:F40)</f>
        <v>1066</v>
      </c>
      <c r="G11" s="24" t="n">
        <f>SUM(G12:G40)</f>
        <v>750</v>
      </c>
      <c r="H11" s="40" t="n">
        <f>IF(F11&gt;0,(G11/F11)*100,0)</f>
        <v>70.3564727954972</v>
      </c>
      <c r="I11" s="24" t="n">
        <f>SUM(I12:I40)</f>
        <v>316</v>
      </c>
      <c r="J11" s="24" t="n">
        <f>SUM(J12:J40)</f>
        <v>22212</v>
      </c>
      <c r="K11" s="24" t="n">
        <f>SUM(K12:K40)</f>
        <v>20155</v>
      </c>
      <c r="L11" s="40" t="n">
        <f>IF(J11&gt;0,(K11/J11)*100,0)</f>
        <v>90.7392400504232</v>
      </c>
      <c r="M11" s="24" t="n">
        <f>SUM(M12:M40)</f>
        <v>2057</v>
      </c>
      <c r="N11" s="24" t="n">
        <f>SUM(N12:N40)</f>
        <v>1054</v>
      </c>
      <c r="O11" s="24" t="n">
        <f>SUM(O12:O40)</f>
        <v>1000</v>
      </c>
      <c r="P11" s="57" t="n">
        <f>IF(N11&gt;0,(O11/N11)*100,0)</f>
        <v>94.876660341556</v>
      </c>
      <c r="Q11" s="61" t="n">
        <f>SUM(Q12:Q40)</f>
        <v>54</v>
      </c>
    </row>
    <row r="12" ht="15.95" customHeight="true">
      <c r="A12" s="11" t="s">
        <v>6</v>
      </c>
      <c r="B12" s="25" t="n">
        <f>SUM(C12,E12)</f>
        <v>1034</v>
      </c>
      <c r="C12" s="33" t="n">
        <f>SUM(G12,K12)</f>
        <v>972</v>
      </c>
      <c r="D12" s="40" t="n">
        <f>IF(B12&gt;0,(C12/B12)*100,0)</f>
        <v>94.0038684719536</v>
      </c>
      <c r="E12" s="33" t="n">
        <f>SUM(I12,M12)</f>
        <v>62</v>
      </c>
      <c r="F12" s="25" t="n">
        <f>SUM(G12,I12)</f>
        <v>0</v>
      </c>
      <c r="G12" s="25" t="n">
        <v>0</v>
      </c>
      <c r="H12" s="40" t="n">
        <f>IF(F12&gt;0,(G12/F12)*100,0)</f>
        <v>0</v>
      </c>
      <c r="I12" s="25" t="n">
        <v>0</v>
      </c>
      <c r="J12" s="25" t="n">
        <f>SUM(K12,M12)</f>
        <v>1034</v>
      </c>
      <c r="K12" s="25" t="n">
        <v>972</v>
      </c>
      <c r="L12" s="40" t="n">
        <f>IF(J12&gt;0,(K12/J12)*100,0)</f>
        <v>94.0038684719536</v>
      </c>
      <c r="M12" s="25" t="n">
        <v>62</v>
      </c>
      <c r="N12" s="25" t="n">
        <f>SUM(O12,Q12)</f>
        <v>3</v>
      </c>
      <c r="O12" s="33" t="n">
        <v>3</v>
      </c>
      <c r="P12" s="40" t="n">
        <f>IF(N12&gt;0,(O12/N12)*100,0)</f>
        <v>100</v>
      </c>
      <c r="Q12" s="62" t="n">
        <v>0</v>
      </c>
    </row>
    <row r="13" ht="15.95" customHeight="true">
      <c r="A13" s="11" t="s">
        <v>7</v>
      </c>
      <c r="B13" s="25" t="n">
        <f>SUM(C13,E13)</f>
        <v>958</v>
      </c>
      <c r="C13" s="33" t="n">
        <f>SUM(G13,K13)</f>
        <v>944</v>
      </c>
      <c r="D13" s="40" t="n">
        <f>IF(B13&gt;0,(C13/B13)*100,0)</f>
        <v>98.5386221294363</v>
      </c>
      <c r="E13" s="33" t="n">
        <f>SUM(I13,M13)</f>
        <v>14</v>
      </c>
      <c r="F13" s="25" t="n">
        <f>SUM(G13,I13)</f>
        <v>0</v>
      </c>
      <c r="G13" s="25" t="n">
        <v>0</v>
      </c>
      <c r="H13" s="40" t="n">
        <f>IF(F13&gt;0,(G13/F13)*100,0)</f>
        <v>0</v>
      </c>
      <c r="I13" s="25" t="n">
        <v>0</v>
      </c>
      <c r="J13" s="25" t="n">
        <f>SUM(K13,M13)</f>
        <v>958</v>
      </c>
      <c r="K13" s="25" t="n">
        <v>944</v>
      </c>
      <c r="L13" s="40" t="n">
        <f>IF(J13&gt;0,(K13/J13)*100,0)</f>
        <v>98.5386221294363</v>
      </c>
      <c r="M13" s="25" t="n">
        <v>14</v>
      </c>
      <c r="N13" s="25" t="n">
        <f>SUM(O13,Q13)</f>
        <v>27</v>
      </c>
      <c r="O13" s="33" t="n">
        <v>27</v>
      </c>
      <c r="P13" s="40" t="n">
        <f>IF(N13&gt;0,(O13/N13)*100,0)</f>
        <v>100</v>
      </c>
      <c r="Q13" s="62" t="n">
        <v>0</v>
      </c>
    </row>
    <row r="14" ht="15.95" customHeight="true">
      <c r="A14" s="11" t="s">
        <v>8</v>
      </c>
      <c r="B14" s="25" t="n">
        <f>SUM(C14,E14)</f>
        <v>1025</v>
      </c>
      <c r="C14" s="33" t="n">
        <f>SUM(G14,K14)</f>
        <v>915</v>
      </c>
      <c r="D14" s="40" t="n">
        <f>IF(B14&gt;0,(C14/B14)*100,0)</f>
        <v>89.2682926829268</v>
      </c>
      <c r="E14" s="33" t="n">
        <f>SUM(I14,M14)</f>
        <v>110</v>
      </c>
      <c r="F14" s="25" t="n">
        <f>SUM(G14,I14)</f>
        <v>0</v>
      </c>
      <c r="G14" s="25" t="n">
        <v>0</v>
      </c>
      <c r="H14" s="40" t="n">
        <f>IF(F14&gt;0,(G14/F14)*100,0)</f>
        <v>0</v>
      </c>
      <c r="I14" s="25" t="n">
        <v>0</v>
      </c>
      <c r="J14" s="25" t="n">
        <f>SUM(K14,M14)</f>
        <v>1025</v>
      </c>
      <c r="K14" s="25" t="n">
        <v>915</v>
      </c>
      <c r="L14" s="40" t="n">
        <f>IF(J14&gt;0,(K14/J14)*100,0)</f>
        <v>89.2682926829268</v>
      </c>
      <c r="M14" s="25" t="n">
        <v>110</v>
      </c>
      <c r="N14" s="25" t="n">
        <f>SUM(O14,Q14)</f>
        <v>34</v>
      </c>
      <c r="O14" s="33" t="n">
        <v>34</v>
      </c>
      <c r="P14" s="40" t="n">
        <f>IF(N14&gt;0,(O14/N14)*100,0)</f>
        <v>100</v>
      </c>
      <c r="Q14" s="62" t="n">
        <v>0</v>
      </c>
    </row>
    <row r="15" ht="15.95" customHeight="true">
      <c r="A15" s="11" t="s">
        <v>9</v>
      </c>
      <c r="B15" s="25" t="n">
        <f>SUM(C15,E15)</f>
        <v>1107</v>
      </c>
      <c r="C15" s="33" t="n">
        <f>SUM(G15,K15)</f>
        <v>999</v>
      </c>
      <c r="D15" s="40" t="n">
        <f>IF(B15&gt;0,(C15/B15)*100,0)</f>
        <v>90.2439024390244</v>
      </c>
      <c r="E15" s="33" t="n">
        <f>SUM(I15,M15)</f>
        <v>108</v>
      </c>
      <c r="F15" s="25" t="n">
        <f>SUM(G15,I15)</f>
        <v>0</v>
      </c>
      <c r="G15" s="25" t="n">
        <v>0</v>
      </c>
      <c r="H15" s="40" t="n">
        <f>IF(F15&gt;0,(G15/F15)*100,0)</f>
        <v>0</v>
      </c>
      <c r="I15" s="25" t="n">
        <v>0</v>
      </c>
      <c r="J15" s="25" t="n">
        <f>SUM(K15,M15)</f>
        <v>1107</v>
      </c>
      <c r="K15" s="25" t="n">
        <v>999</v>
      </c>
      <c r="L15" s="40" t="n">
        <f>IF(J15&gt;0,(K15/J15)*100,0)</f>
        <v>90.2439024390244</v>
      </c>
      <c r="M15" s="25" t="n">
        <v>108</v>
      </c>
      <c r="N15" s="25" t="n">
        <f>SUM(O15,Q15)</f>
        <v>0</v>
      </c>
      <c r="O15" s="33" t="n">
        <v>0</v>
      </c>
      <c r="P15" s="40" t="n">
        <v>0</v>
      </c>
      <c r="Q15" s="62" t="n">
        <v>0</v>
      </c>
    </row>
    <row r="16" ht="15.95" customHeight="true">
      <c r="A16" s="11" t="s">
        <v>10</v>
      </c>
      <c r="B16" s="25" t="n">
        <f>SUM(C16,E16)</f>
        <v>1164</v>
      </c>
      <c r="C16" s="33" t="n">
        <f>SUM(G16,K16)</f>
        <v>1101</v>
      </c>
      <c r="D16" s="40" t="n">
        <f>IF(B16&gt;0,(C16/B16)*100,0)</f>
        <v>94.5876288659794</v>
      </c>
      <c r="E16" s="33" t="n">
        <f>SUM(I16,M16)</f>
        <v>63</v>
      </c>
      <c r="F16" s="25" t="n">
        <f>SUM(G16,I16)</f>
        <v>0</v>
      </c>
      <c r="G16" s="25" t="n">
        <v>0</v>
      </c>
      <c r="H16" s="40" t="n">
        <f>IF(F16&gt;0,(G16/F16)*100,0)</f>
        <v>0</v>
      </c>
      <c r="I16" s="25" t="n">
        <v>0</v>
      </c>
      <c r="J16" s="25" t="n">
        <f>SUM(K16,M16)</f>
        <v>1164</v>
      </c>
      <c r="K16" s="25" t="n">
        <v>1101</v>
      </c>
      <c r="L16" s="40" t="n">
        <f>IF(J16&gt;0,(K16/J16)*100,0)</f>
        <v>94.5876288659794</v>
      </c>
      <c r="M16" s="25" t="n">
        <v>63</v>
      </c>
      <c r="N16" s="25" t="n">
        <f>SUM(O16,Q16)</f>
        <v>0</v>
      </c>
      <c r="O16" s="33" t="n">
        <v>0</v>
      </c>
      <c r="P16" s="40" t="n">
        <v>0</v>
      </c>
      <c r="Q16" s="62" t="n">
        <v>0</v>
      </c>
    </row>
    <row r="17" ht="15.95" customHeight="true">
      <c r="A17" s="11" t="s">
        <v>11</v>
      </c>
      <c r="B17" s="25" t="n">
        <f>SUM(C17,E17)</f>
        <v>1842</v>
      </c>
      <c r="C17" s="33" t="n">
        <f>SUM(G17,K17)</f>
        <v>1762</v>
      </c>
      <c r="D17" s="40" t="n">
        <f>IF(B17&gt;0,(C17/B17)*100,0)</f>
        <v>95.656894679696</v>
      </c>
      <c r="E17" s="33" t="n">
        <f>SUM(I17,M17)</f>
        <v>80</v>
      </c>
      <c r="F17" s="25" t="n">
        <f>SUM(G17,I17)</f>
        <v>0</v>
      </c>
      <c r="G17" s="25" t="n">
        <v>0</v>
      </c>
      <c r="H17" s="40" t="n">
        <f>IF(F17&gt;0,(G17/F17)*100,0)</f>
        <v>0</v>
      </c>
      <c r="I17" s="25" t="n">
        <v>0</v>
      </c>
      <c r="J17" s="25" t="n">
        <f>SUM(K17,M17)</f>
        <v>1842</v>
      </c>
      <c r="K17" s="25" t="n">
        <v>1762</v>
      </c>
      <c r="L17" s="40" t="n">
        <f>IF(J17&gt;0,(K17/J17)*100,0)</f>
        <v>95.656894679696</v>
      </c>
      <c r="M17" s="25" t="n">
        <v>80</v>
      </c>
      <c r="N17" s="25" t="n">
        <f>SUM(O17,Q17)</f>
        <v>196</v>
      </c>
      <c r="O17" s="33" t="n">
        <v>182</v>
      </c>
      <c r="P17" s="40" t="n">
        <f>IF(N17&gt;0,(O17/N17)*100,0)</f>
        <v>92.8571428571429</v>
      </c>
      <c r="Q17" s="62" t="n">
        <v>14</v>
      </c>
    </row>
    <row r="18" ht="15.95" customHeight="true">
      <c r="A18" s="11" t="s">
        <v>12</v>
      </c>
      <c r="B18" s="25" t="n">
        <f>SUM(C18,E18)</f>
        <v>1781</v>
      </c>
      <c r="C18" s="33" t="n">
        <f>SUM(G18,K18)</f>
        <v>1687</v>
      </c>
      <c r="D18" s="40" t="n">
        <f>IF(B18&gt;0,(C18/B18)*100,0)</f>
        <v>94.722066254913</v>
      </c>
      <c r="E18" s="33" t="n">
        <f>SUM(I18,M18)</f>
        <v>94</v>
      </c>
      <c r="F18" s="25" t="n">
        <f>SUM(G18,I18)</f>
        <v>0</v>
      </c>
      <c r="G18" s="25" t="n">
        <v>0</v>
      </c>
      <c r="H18" s="40" t="n">
        <f>IF(F18&gt;0,(G18/F18)*100,0)</f>
        <v>0</v>
      </c>
      <c r="I18" s="25" t="n">
        <v>0</v>
      </c>
      <c r="J18" s="25" t="n">
        <f>SUM(K18,M18)</f>
        <v>1781</v>
      </c>
      <c r="K18" s="25" t="n">
        <v>1687</v>
      </c>
      <c r="L18" s="40" t="n">
        <f>IF(J18&gt;0,(K18/J18)*100,0)</f>
        <v>94.722066254913</v>
      </c>
      <c r="M18" s="25" t="n">
        <v>94</v>
      </c>
      <c r="N18" s="25" t="n">
        <f>SUM(O18,Q18)</f>
        <v>38</v>
      </c>
      <c r="O18" s="33" t="n">
        <v>38</v>
      </c>
      <c r="P18" s="40" t="n">
        <f>IF(N18&gt;0,(O18/N18)*100,0)</f>
        <v>100</v>
      </c>
      <c r="Q18" s="62" t="n">
        <v>0</v>
      </c>
    </row>
    <row r="19" ht="15.95" customHeight="true">
      <c r="A19" s="11" t="s">
        <v>13</v>
      </c>
      <c r="B19" s="25" t="n">
        <f>SUM(C19,E19)</f>
        <v>1754</v>
      </c>
      <c r="C19" s="33" t="n">
        <f>SUM(G19,K19)</f>
        <v>1620</v>
      </c>
      <c r="D19" s="40" t="n">
        <f>IF(B19&gt;0,(C19/B19)*100,0)</f>
        <v>92.3603192702395</v>
      </c>
      <c r="E19" s="33" t="n">
        <f>SUM(I19,M19)</f>
        <v>134</v>
      </c>
      <c r="F19" s="25" t="n">
        <f>SUM(G19,I19)</f>
        <v>0</v>
      </c>
      <c r="G19" s="25" t="n">
        <v>0</v>
      </c>
      <c r="H19" s="40" t="n">
        <f>IF(F19&gt;0,(G19/F19)*100,0)</f>
        <v>0</v>
      </c>
      <c r="I19" s="25" t="n">
        <v>0</v>
      </c>
      <c r="J19" s="25" t="n">
        <f>SUM(K19,M19)</f>
        <v>1754</v>
      </c>
      <c r="K19" s="25" t="n">
        <v>1620</v>
      </c>
      <c r="L19" s="40" t="n">
        <f>IF(J19&gt;0,(K19/J19)*100,0)</f>
        <v>92.3603192702395</v>
      </c>
      <c r="M19" s="25" t="n">
        <v>134</v>
      </c>
      <c r="N19" s="25" t="n">
        <f>SUM(O19,Q19)</f>
        <v>0</v>
      </c>
      <c r="O19" s="33" t="n">
        <v>0</v>
      </c>
      <c r="P19" s="40" t="n">
        <f>IF(N19&gt;0,(O19/N19)*100,0)</f>
        <v>0</v>
      </c>
      <c r="Q19" s="62" t="n">
        <v>0</v>
      </c>
    </row>
    <row r="20" ht="15.95" customHeight="true">
      <c r="A20" s="11" t="s">
        <v>14</v>
      </c>
      <c r="B20" s="25" t="n">
        <f>SUM(C20,E20)</f>
        <v>566</v>
      </c>
      <c r="C20" s="33" t="n">
        <f>SUM(G20,K20)</f>
        <v>468</v>
      </c>
      <c r="D20" s="40" t="n">
        <f>IF(B20&gt;0,(C20/B20)*100,0)</f>
        <v>82.6855123674912</v>
      </c>
      <c r="E20" s="33" t="n">
        <f>SUM(I20,M20)</f>
        <v>98</v>
      </c>
      <c r="F20" s="25" t="n">
        <f>SUM(G20,I20)</f>
        <v>0</v>
      </c>
      <c r="G20" s="25" t="n">
        <v>0</v>
      </c>
      <c r="H20" s="40" t="n">
        <f>IF(F20&gt;0,(G20/F20)*100,0)</f>
        <v>0</v>
      </c>
      <c r="I20" s="25" t="n">
        <v>0</v>
      </c>
      <c r="J20" s="25" t="n">
        <f>SUM(K20,M20)</f>
        <v>566</v>
      </c>
      <c r="K20" s="25" t="n">
        <v>468</v>
      </c>
      <c r="L20" s="40" t="n">
        <f>IF(J20&gt;0,(K20/J20)*100,0)</f>
        <v>82.6855123674912</v>
      </c>
      <c r="M20" s="25" t="n">
        <v>98</v>
      </c>
      <c r="N20" s="25" t="n">
        <f>SUM(O20,Q20)</f>
        <v>24</v>
      </c>
      <c r="O20" s="33" t="n">
        <v>24</v>
      </c>
      <c r="P20" s="40" t="n">
        <f>IF(N20&gt;0,(O20/N20)*100,0)</f>
        <v>100</v>
      </c>
      <c r="Q20" s="62" t="n">
        <v>0</v>
      </c>
    </row>
    <row r="21" ht="15.95" customHeight="true">
      <c r="A21" s="11" t="s">
        <v>15</v>
      </c>
      <c r="B21" s="25" t="n">
        <f>SUM(C21,E21)</f>
        <v>251</v>
      </c>
      <c r="C21" s="33" t="n">
        <f>SUM(G21,K21)</f>
        <v>132</v>
      </c>
      <c r="D21" s="40" t="n">
        <f>IF(B21&gt;0,(C21/B21)*100,0)</f>
        <v>52.5896414342629</v>
      </c>
      <c r="E21" s="33" t="n">
        <f>SUM(I21,M21)</f>
        <v>119</v>
      </c>
      <c r="F21" s="25" t="n">
        <f>SUM(G21,I21)</f>
        <v>249</v>
      </c>
      <c r="G21" s="25" t="n">
        <v>130</v>
      </c>
      <c r="H21" s="40" t="n">
        <f>IF(F21&gt;0,(G21/F21)*100,0)</f>
        <v>52.2088353413655</v>
      </c>
      <c r="I21" s="25" t="n">
        <v>119</v>
      </c>
      <c r="J21" s="25" t="n">
        <f>SUM(K21,M21)</f>
        <v>2</v>
      </c>
      <c r="K21" s="25" t="n">
        <v>2</v>
      </c>
      <c r="L21" s="40" t="n">
        <f>IF(J21&gt;0,(K21/J21)*100,0)</f>
        <v>100</v>
      </c>
      <c r="M21" s="25" t="n">
        <v>0</v>
      </c>
      <c r="N21" s="25" t="n">
        <f>SUM(O21,Q21)</f>
        <v>0</v>
      </c>
      <c r="O21" s="33" t="n">
        <v>0</v>
      </c>
      <c r="P21" s="40" t="n">
        <f>IF(N21&gt;0,(O21/N21)*100,0)</f>
        <v>0</v>
      </c>
      <c r="Q21" s="62" t="n">
        <v>0</v>
      </c>
    </row>
    <row r="22" ht="15.95" customHeight="true">
      <c r="A22" s="11" t="s">
        <v>16</v>
      </c>
      <c r="B22" s="25" t="n">
        <f>SUM(C22,E22)</f>
        <v>533</v>
      </c>
      <c r="C22" s="33" t="n">
        <f>SUM(G22,K22)</f>
        <v>477</v>
      </c>
      <c r="D22" s="40" t="n">
        <f>IF(B22&gt;0,(C22/B22)*100,0)</f>
        <v>89.4934333958724</v>
      </c>
      <c r="E22" s="33" t="n">
        <f>SUM(I22,M22)</f>
        <v>56</v>
      </c>
      <c r="F22" s="25" t="n">
        <f>SUM(G22,I22)</f>
        <v>0</v>
      </c>
      <c r="G22" s="25" t="n">
        <v>0</v>
      </c>
      <c r="H22" s="40" t="n">
        <f>IF(F22&gt;0,(G22/F22)*100,0)</f>
        <v>0</v>
      </c>
      <c r="I22" s="25" t="n">
        <v>0</v>
      </c>
      <c r="J22" s="25" t="n">
        <f>SUM(K22,M22)</f>
        <v>533</v>
      </c>
      <c r="K22" s="25" t="n">
        <v>477</v>
      </c>
      <c r="L22" s="40" t="n">
        <f>IF(J22&gt;0,(K22/J22)*100,0)</f>
        <v>89.4934333958724</v>
      </c>
      <c r="M22" s="25" t="n">
        <v>56</v>
      </c>
      <c r="N22" s="25" t="n">
        <f>SUM(O22,Q22)</f>
        <v>39</v>
      </c>
      <c r="O22" s="33" t="n">
        <v>35</v>
      </c>
      <c r="P22" s="40" t="n">
        <f>IF(N22&gt;0,(O22/N22)*100,0)</f>
        <v>89.7435897435897</v>
      </c>
      <c r="Q22" s="62" t="n">
        <v>4</v>
      </c>
    </row>
    <row r="23" ht="15.95" customHeight="true">
      <c r="A23" s="11" t="s">
        <v>17</v>
      </c>
      <c r="B23" s="25" t="n">
        <f>SUM(C23,E23)</f>
        <v>753</v>
      </c>
      <c r="C23" s="33" t="n">
        <v>728</v>
      </c>
      <c r="D23" s="40" t="n">
        <f>IF(B23&gt;0,(C23/B23)*100,0)</f>
        <v>96.6799468791501</v>
      </c>
      <c r="E23" s="33" t="n">
        <v>25</v>
      </c>
      <c r="F23" s="25" t="n">
        <f>SUM(G23,I23)</f>
        <v>0</v>
      </c>
      <c r="G23" s="25" t="n">
        <v>0</v>
      </c>
      <c r="H23" s="40" t="n">
        <f>IF(F23&gt;0,(G23/F23)*100,0)</f>
        <v>0</v>
      </c>
      <c r="I23" s="25" t="n">
        <v>0</v>
      </c>
      <c r="J23" s="25" t="n">
        <f>SUM(K23,M23)</f>
        <v>753</v>
      </c>
      <c r="K23" s="25" t="n">
        <v>728</v>
      </c>
      <c r="L23" s="40" t="n">
        <f>IF(J23&gt;0,(K23/J23)*100,0)</f>
        <v>96.6799468791501</v>
      </c>
      <c r="M23" s="25" t="n">
        <v>25</v>
      </c>
      <c r="N23" s="25" t="n">
        <f>SUM(O23,Q23)</f>
        <v>109</v>
      </c>
      <c r="O23" s="33" t="n">
        <v>109</v>
      </c>
      <c r="P23" s="40" t="n">
        <f>IF(N23&gt;0,(O23/N23)*100,0)</f>
        <v>100</v>
      </c>
      <c r="Q23" s="62" t="n">
        <v>0</v>
      </c>
    </row>
    <row r="24" ht="15.95" customHeight="true">
      <c r="A24" s="11" t="s">
        <v>18</v>
      </c>
      <c r="B24" s="25" t="n">
        <f>SUM(C24,E24)</f>
        <v>1090</v>
      </c>
      <c r="C24" s="33" t="n">
        <f>SUM(G24,K24)</f>
        <v>1014</v>
      </c>
      <c r="D24" s="40" t="n">
        <f>IF(B24&gt;0,(C24/B24)*100,0)</f>
        <v>93.0275229357798</v>
      </c>
      <c r="E24" s="33" t="n">
        <f>SUM(I24,M24)</f>
        <v>76</v>
      </c>
      <c r="F24" s="25" t="n">
        <f>SUM(G24,I24)</f>
        <v>0</v>
      </c>
      <c r="G24" s="25" t="n">
        <v>0</v>
      </c>
      <c r="H24" s="40" t="n">
        <f>IF(F24&gt;0,(G24/F24)*100,0)</f>
        <v>0</v>
      </c>
      <c r="I24" s="25" t="n">
        <v>0</v>
      </c>
      <c r="J24" s="25" t="n">
        <f>SUM(K24,M24)</f>
        <v>1090</v>
      </c>
      <c r="K24" s="25" t="n">
        <v>1014</v>
      </c>
      <c r="L24" s="40" t="n">
        <f>IF(J24&gt;0,(K24/J24)*100,0)</f>
        <v>93.0275229357798</v>
      </c>
      <c r="M24" s="25" t="n">
        <v>76</v>
      </c>
      <c r="N24" s="25" t="n">
        <f>SUM(O24,Q24)</f>
        <v>240</v>
      </c>
      <c r="O24" s="33" t="n">
        <v>223</v>
      </c>
      <c r="P24" s="40" t="n">
        <f>IF(N24&gt;0,(O24/N24)*100,0)</f>
        <v>92.9166666666667</v>
      </c>
      <c r="Q24" s="62" t="n">
        <v>17</v>
      </c>
    </row>
    <row r="25" ht="15.95" customHeight="true">
      <c r="A25" s="11" t="s">
        <v>19</v>
      </c>
      <c r="B25" s="25" t="n">
        <f>SUM(C25,E25)</f>
        <v>507</v>
      </c>
      <c r="C25" s="33" t="n">
        <f>SUM(G25,K25)</f>
        <v>414</v>
      </c>
      <c r="D25" s="40" t="n">
        <f>IF(B25&gt;0,(C25/B25)*100,0)</f>
        <v>81.6568047337278</v>
      </c>
      <c r="E25" s="33" t="n">
        <f>SUM(I25,M25)</f>
        <v>93</v>
      </c>
      <c r="F25" s="25" t="n">
        <f>SUM(G25,I25)</f>
        <v>0</v>
      </c>
      <c r="G25" s="25" t="n">
        <v>0</v>
      </c>
      <c r="H25" s="40" t="n">
        <f>IF(F25&gt;0,(G25/F25)*100,0)</f>
        <v>0</v>
      </c>
      <c r="I25" s="25" t="n">
        <v>0</v>
      </c>
      <c r="J25" s="25" t="n">
        <f>SUM(K25,M25)</f>
        <v>507</v>
      </c>
      <c r="K25" s="25" t="n">
        <v>414</v>
      </c>
      <c r="L25" s="40" t="n">
        <f>IF(J25&gt;0,(K25/J25)*100,0)</f>
        <v>81.6568047337278</v>
      </c>
      <c r="M25" s="25" t="n">
        <v>93</v>
      </c>
      <c r="N25" s="25" t="n">
        <f>SUM(O25,Q25)</f>
        <v>24</v>
      </c>
      <c r="O25" s="33" t="n">
        <v>21</v>
      </c>
      <c r="P25" s="40" t="n">
        <f>IF(N25&gt;0,(O25/N25)*100,0)</f>
        <v>87.5</v>
      </c>
      <c r="Q25" s="62" t="n">
        <v>3</v>
      </c>
    </row>
    <row r="26" ht="15.95" customHeight="true">
      <c r="A26" s="11" t="s">
        <v>20</v>
      </c>
      <c r="B26" s="25" t="n">
        <f>SUM(C26,E26)</f>
        <v>378</v>
      </c>
      <c r="C26" s="33" t="n">
        <f>SUM(G26,K26)</f>
        <v>341</v>
      </c>
      <c r="D26" s="40" t="n">
        <f>IF(B26&gt;0,(C26/B26)*100,0)</f>
        <v>90.2116402116402</v>
      </c>
      <c r="E26" s="33" t="n">
        <f>SUM(I26,M26)</f>
        <v>37</v>
      </c>
      <c r="F26" s="25" t="n">
        <f>SUM(G26,I26)</f>
        <v>0</v>
      </c>
      <c r="G26" s="25" t="n">
        <v>0</v>
      </c>
      <c r="H26" s="40" t="n">
        <f>IF(F26&gt;0,(G26/F26)*100,0)</f>
        <v>0</v>
      </c>
      <c r="I26" s="25" t="n">
        <v>0</v>
      </c>
      <c r="J26" s="25" t="n">
        <f>SUM(K26,M26)</f>
        <v>378</v>
      </c>
      <c r="K26" s="25" t="n">
        <v>341</v>
      </c>
      <c r="L26" s="40" t="n">
        <f>IF(J26&gt;0,(K26/J26)*100,0)</f>
        <v>90.2116402116402</v>
      </c>
      <c r="M26" s="25" t="n">
        <v>37</v>
      </c>
      <c r="N26" s="25" t="n">
        <f>SUM(O26,Q26)</f>
        <v>65</v>
      </c>
      <c r="O26" s="33" t="n">
        <v>57</v>
      </c>
      <c r="P26" s="40" t="n">
        <f>IF(N26&gt;0,(O26/N26)*100,0)</f>
        <v>87.6923076923077</v>
      </c>
      <c r="Q26" s="62" t="n">
        <v>8</v>
      </c>
    </row>
    <row r="27" ht="15.95" customHeight="true">
      <c r="A27" s="11" t="s">
        <v>21</v>
      </c>
      <c r="B27" s="25" t="n">
        <f>SUM(C27,E27)</f>
        <v>397</v>
      </c>
      <c r="C27" s="33" t="n">
        <f>SUM(G27,K27)</f>
        <v>384</v>
      </c>
      <c r="D27" s="40" t="n">
        <f>IF(B27&gt;0,(C27/B27)*100,0)</f>
        <v>96.7254408060453</v>
      </c>
      <c r="E27" s="33" t="n">
        <f>SUM(I27,M27)</f>
        <v>13</v>
      </c>
      <c r="F27" s="25" t="n">
        <f>SUM(G27,I27)</f>
        <v>355</v>
      </c>
      <c r="G27" s="25" t="n">
        <v>344</v>
      </c>
      <c r="H27" s="40" t="n">
        <f>IF(F27&gt;0,(G27/F27)*100,0)</f>
        <v>96.9014084507042</v>
      </c>
      <c r="I27" s="25" t="n">
        <v>11</v>
      </c>
      <c r="J27" s="25" t="n">
        <f>SUM(K27,M27)</f>
        <v>42</v>
      </c>
      <c r="K27" s="25" t="n">
        <v>40</v>
      </c>
      <c r="L27" s="40" t="n">
        <f>IF(J27&gt;0,(K27/J27)*100,0)</f>
        <v>95.2380952380952</v>
      </c>
      <c r="M27" s="25" t="n">
        <v>2</v>
      </c>
      <c r="N27" s="25" t="n">
        <f>SUM(O27,Q27)</f>
        <v>7</v>
      </c>
      <c r="O27" s="33" t="n">
        <v>7</v>
      </c>
      <c r="P27" s="40" t="n">
        <f>IF(N27&gt;0,(O27/N27)*100,0)</f>
        <v>100</v>
      </c>
      <c r="Q27" s="62" t="n">
        <v>0</v>
      </c>
    </row>
    <row r="28" ht="15.95" customHeight="true">
      <c r="A28" s="11" t="s">
        <v>22</v>
      </c>
      <c r="B28" s="25" t="n">
        <f>SUM(C28,E28)</f>
        <v>797</v>
      </c>
      <c r="C28" s="33" t="n">
        <f>SUM(G28,K28)</f>
        <v>778</v>
      </c>
      <c r="D28" s="40" t="n">
        <f>IF(B28&gt;0,(C28/B28)*100,0)</f>
        <v>97.6160602258469</v>
      </c>
      <c r="E28" s="33" t="n">
        <f>SUM(I28,M28)</f>
        <v>19</v>
      </c>
      <c r="F28" s="25" t="n">
        <f>SUM(G28,I28)</f>
        <v>0</v>
      </c>
      <c r="G28" s="25" t="n">
        <v>0</v>
      </c>
      <c r="H28" s="40" t="n">
        <f>IF(F28&gt;0,(G28/F28)*100,0)</f>
        <v>0</v>
      </c>
      <c r="I28" s="25" t="n">
        <v>0</v>
      </c>
      <c r="J28" s="25" t="n">
        <f>SUM(K28,M28)</f>
        <v>797</v>
      </c>
      <c r="K28" s="25" t="n">
        <v>778</v>
      </c>
      <c r="L28" s="40" t="n">
        <f>IF(J28&gt;0,(K28/J28)*100,0)</f>
        <v>97.6160602258469</v>
      </c>
      <c r="M28" s="25" t="n">
        <v>19</v>
      </c>
      <c r="N28" s="25" t="n">
        <f>SUM(O28,Q28)</f>
        <v>0</v>
      </c>
      <c r="O28" s="33" t="n">
        <v>0</v>
      </c>
      <c r="P28" s="40" t="n">
        <f>IF(N28&gt;0,(O28/N28)*100,0)</f>
        <v>0</v>
      </c>
      <c r="Q28" s="62" t="n">
        <v>0</v>
      </c>
    </row>
    <row r="29" ht="15.95" customHeight="true">
      <c r="A29" s="11" t="s">
        <v>23</v>
      </c>
      <c r="B29" s="25" t="n">
        <f>SUM(C29,E29)</f>
        <v>1018</v>
      </c>
      <c r="C29" s="33" t="n">
        <f>SUM(G29,K29)</f>
        <v>932</v>
      </c>
      <c r="D29" s="40" t="n">
        <f>IF(B29&gt;0,(C29/B29)*100,0)</f>
        <v>91.5520628683694</v>
      </c>
      <c r="E29" s="33" t="n">
        <f>SUM(I29,M29)</f>
        <v>86</v>
      </c>
      <c r="F29" s="25" t="n">
        <f>SUM(G29,I29)</f>
        <v>49</v>
      </c>
      <c r="G29" s="25" t="n">
        <v>32</v>
      </c>
      <c r="H29" s="40" t="n">
        <f>IF(F29&gt;0,(G29/F29)*100,0)</f>
        <v>65.3061224489796</v>
      </c>
      <c r="I29" s="25" t="n">
        <v>17</v>
      </c>
      <c r="J29" s="25" t="n">
        <f>SUM(K29,M29)</f>
        <v>969</v>
      </c>
      <c r="K29" s="25" t="n">
        <v>900</v>
      </c>
      <c r="L29" s="40" t="n">
        <f>IF(J29&gt;0,(K29/J29)*100,0)</f>
        <v>92.8792569659443</v>
      </c>
      <c r="M29" s="25" t="n">
        <v>69</v>
      </c>
      <c r="N29" s="25" t="n">
        <f>SUM(O29,Q29)</f>
        <v>5</v>
      </c>
      <c r="O29" s="33" t="n">
        <v>5</v>
      </c>
      <c r="P29" s="40" t="n">
        <f>IF(N29&gt;0,(O29/N29)*100,0)</f>
        <v>100</v>
      </c>
      <c r="Q29" s="62" t="n">
        <v>0</v>
      </c>
    </row>
    <row r="30" ht="15.95" customHeight="true">
      <c r="A30" s="11" t="s">
        <v>24</v>
      </c>
      <c r="B30" s="25" t="n">
        <f>SUM(C30,E30)</f>
        <v>112</v>
      </c>
      <c r="C30" s="33" t="n">
        <f>SUM(G30,K30)</f>
        <v>107</v>
      </c>
      <c r="D30" s="40" t="n">
        <f>IF(B30&gt;0,(C30/B30)*100,0)</f>
        <v>95.5357142857143</v>
      </c>
      <c r="E30" s="33" t="n">
        <f>SUM(I30,M30)</f>
        <v>5</v>
      </c>
      <c r="F30" s="25" t="n">
        <f>SUM(G30,I30)</f>
        <v>107</v>
      </c>
      <c r="G30" s="25" t="n">
        <v>102</v>
      </c>
      <c r="H30" s="40" t="n">
        <f>IF(F30&gt;0,(G30/F30)*100,0)</f>
        <v>95.3271028037383</v>
      </c>
      <c r="I30" s="25" t="n">
        <v>5</v>
      </c>
      <c r="J30" s="25" t="n">
        <f>SUM(K30,M30)</f>
        <v>5</v>
      </c>
      <c r="K30" s="25" t="n">
        <v>5</v>
      </c>
      <c r="L30" s="40" t="n">
        <f>IF(J30&gt;0,(K30/J30)*100,0)</f>
        <v>100</v>
      </c>
      <c r="M30" s="25" t="n">
        <v>0</v>
      </c>
      <c r="N30" s="25" t="n">
        <f>SUM(O30,Q30)</f>
        <v>0</v>
      </c>
      <c r="O30" s="33" t="n">
        <v>0</v>
      </c>
      <c r="P30" s="40" t="n">
        <f>IF(N30&gt;0,(O30/N30)*100,0)</f>
        <v>0</v>
      </c>
      <c r="Q30" s="62" t="n">
        <v>0</v>
      </c>
    </row>
    <row r="31" ht="15.95" customHeight="true">
      <c r="A31" s="11" t="s">
        <v>25</v>
      </c>
      <c r="B31" s="25" t="n">
        <f>SUM(C31,E31)</f>
        <v>124</v>
      </c>
      <c r="C31" s="33" t="n">
        <f>SUM(G31,K31)</f>
        <v>82</v>
      </c>
      <c r="D31" s="40" t="n">
        <f>IF(B31&gt;0,(C31/B31)*100,0)</f>
        <v>66.1290322580645</v>
      </c>
      <c r="E31" s="33" t="n">
        <f>SUM(I31,M31)</f>
        <v>42</v>
      </c>
      <c r="F31" s="25" t="n">
        <f>SUM(G31,I31)</f>
        <v>124</v>
      </c>
      <c r="G31" s="25" t="n">
        <v>82</v>
      </c>
      <c r="H31" s="40" t="n">
        <f>IF(F31&gt;0,(G31/F31)*100,0)</f>
        <v>66.1290322580645</v>
      </c>
      <c r="I31" s="25" t="n">
        <v>42</v>
      </c>
      <c r="J31" s="25" t="n">
        <f>SUM(K31,M31)</f>
        <v>0</v>
      </c>
      <c r="K31" s="25" t="n">
        <v>0</v>
      </c>
      <c r="L31" s="40" t="n">
        <f>IF(J31&gt;0,(K31/J31)*100,0)</f>
        <v>0</v>
      </c>
      <c r="M31" s="25" t="n">
        <v>0</v>
      </c>
      <c r="N31" s="25" t="n">
        <f>SUM(O31,Q31)</f>
        <v>0</v>
      </c>
      <c r="O31" s="33" t="n">
        <v>0</v>
      </c>
      <c r="P31" s="40" t="n">
        <f>IF(N31&gt;0,(O31/N31)*100,0)</f>
        <v>0</v>
      </c>
      <c r="Q31" s="62" t="n">
        <v>0</v>
      </c>
    </row>
    <row r="32" ht="15.95" customHeight="true">
      <c r="A32" s="11" t="s">
        <v>26</v>
      </c>
      <c r="B32" s="25" t="n">
        <f>SUM(C32,E32)</f>
        <v>143</v>
      </c>
      <c r="C32" s="33" t="n">
        <f>SUM(G32,K32)</f>
        <v>108</v>
      </c>
      <c r="D32" s="40" t="n">
        <f>IF(B32&gt;0,(C32/B32)*100,0)</f>
        <v>75.5244755244755</v>
      </c>
      <c r="E32" s="33" t="n">
        <f>SUM(I32,M32)</f>
        <v>35</v>
      </c>
      <c r="F32" s="25" t="n">
        <f>SUM(G32,I32)</f>
        <v>0</v>
      </c>
      <c r="G32" s="25" t="n">
        <v>0</v>
      </c>
      <c r="H32" s="40" t="n">
        <f>IF(F32&gt;0,(G32/F32)*100,0)</f>
        <v>0</v>
      </c>
      <c r="I32" s="25" t="n">
        <v>0</v>
      </c>
      <c r="J32" s="25" t="n">
        <f>SUM(K32,M32)</f>
        <v>143</v>
      </c>
      <c r="K32" s="25" t="n">
        <v>108</v>
      </c>
      <c r="L32" s="40" t="n">
        <f>IF(J32&gt;0,(K32/J32)*100,0)</f>
        <v>75.5244755244755</v>
      </c>
      <c r="M32" s="25" t="n">
        <v>35</v>
      </c>
      <c r="N32" s="25" t="n">
        <f>SUM(O32,Q32)</f>
        <v>4</v>
      </c>
      <c r="O32" s="33" t="n">
        <v>4</v>
      </c>
      <c r="P32" s="40" t="n">
        <f>IF(N32&gt;0,(O32/N32)*100,0)</f>
        <v>100</v>
      </c>
      <c r="Q32" s="62" t="n">
        <v>0</v>
      </c>
    </row>
    <row r="33" ht="15.95" customHeight="true">
      <c r="A33" s="11" t="s">
        <v>27</v>
      </c>
      <c r="B33" s="25" t="n">
        <f>SUM(C33,E33)</f>
        <v>98</v>
      </c>
      <c r="C33" s="33" t="n">
        <f>SUM(G33,K33)</f>
        <v>61</v>
      </c>
      <c r="D33" s="40" t="n">
        <f>IF(B33&gt;0,(C33/B33)*100,0)</f>
        <v>62.2448979591837</v>
      </c>
      <c r="E33" s="33" t="n">
        <f>SUM(I33,M33)</f>
        <v>37</v>
      </c>
      <c r="F33" s="25" t="n">
        <f>SUM(G33,I33)</f>
        <v>85</v>
      </c>
      <c r="G33" s="25" t="n">
        <v>51</v>
      </c>
      <c r="H33" s="40" t="n">
        <f>IF(F33&gt;0,(G33/F33)*100,0)</f>
        <v>60</v>
      </c>
      <c r="I33" s="25" t="n">
        <v>34</v>
      </c>
      <c r="J33" s="25" t="n">
        <f>SUM(K33,M33)</f>
        <v>13</v>
      </c>
      <c r="K33" s="25" t="n">
        <v>10</v>
      </c>
      <c r="L33" s="40" t="n">
        <f>IF(J33&gt;0,(K33/J33)*100,0)</f>
        <v>76.9230769230769</v>
      </c>
      <c r="M33" s="25" t="n">
        <v>3</v>
      </c>
      <c r="N33" s="25" t="n">
        <f>SUM(O33,Q33)</f>
        <v>12</v>
      </c>
      <c r="O33" s="33" t="n">
        <v>12</v>
      </c>
      <c r="P33" s="40" t="n">
        <f>IF(N33&gt;0,(O33/N33)*100,0)</f>
        <v>100</v>
      </c>
      <c r="Q33" s="62" t="n">
        <v>0</v>
      </c>
    </row>
    <row r="34" ht="15.95" customHeight="true">
      <c r="A34" s="11" t="s">
        <v>28</v>
      </c>
      <c r="B34" s="25" t="n">
        <f>SUM(C34,E34)</f>
        <v>520</v>
      </c>
      <c r="C34" s="33" t="n">
        <f>SUM(G34,K34)</f>
        <v>442</v>
      </c>
      <c r="D34" s="40" t="n">
        <f>IF(B34&gt;0,(C34/B34)*100,0)</f>
        <v>85</v>
      </c>
      <c r="E34" s="33" t="n">
        <f>SUM(I34,M34)</f>
        <v>78</v>
      </c>
      <c r="F34" s="25" t="n">
        <f>SUM(G34,I34)</f>
        <v>0</v>
      </c>
      <c r="G34" s="25" t="n">
        <v>0</v>
      </c>
      <c r="H34" s="40" t="n">
        <f>IF(F34&gt;0,(G34/F34)*100,0)</f>
        <v>0</v>
      </c>
      <c r="I34" s="25" t="n">
        <v>0</v>
      </c>
      <c r="J34" s="25" t="n">
        <f>SUM(K34,M34)</f>
        <v>520</v>
      </c>
      <c r="K34" s="25" t="n">
        <v>442</v>
      </c>
      <c r="L34" s="40" t="n">
        <f>IF(J34&gt;0,(K34/J34)*100,0)</f>
        <v>85</v>
      </c>
      <c r="M34" s="25" t="n">
        <v>78</v>
      </c>
      <c r="N34" s="25" t="n">
        <f>SUM(O34,Q34)</f>
        <v>47</v>
      </c>
      <c r="O34" s="33" t="n">
        <v>39</v>
      </c>
      <c r="P34" s="40" t="n">
        <f>IF(N34&gt;0,(O34/N34)*100,0)</f>
        <v>82.9787234042553</v>
      </c>
      <c r="Q34" s="62" t="n">
        <v>8</v>
      </c>
    </row>
    <row r="35" ht="15.95" customHeight="true">
      <c r="A35" s="11" t="s">
        <v>29</v>
      </c>
      <c r="B35" s="25" t="n">
        <f>SUM(C35,E35)</f>
        <v>325</v>
      </c>
      <c r="C35" s="33" t="n">
        <f>SUM(G35,K35)</f>
        <v>296</v>
      </c>
      <c r="D35" s="40" t="n">
        <f>IF(B35&gt;0,(C35/B35)*100,0)</f>
        <v>91.0769230769231</v>
      </c>
      <c r="E35" s="33" t="n">
        <f>SUM(I35,M35)</f>
        <v>29</v>
      </c>
      <c r="F35" s="25" t="n">
        <f>SUM(G35,I35)</f>
        <v>29</v>
      </c>
      <c r="G35" s="25" t="n">
        <v>0</v>
      </c>
      <c r="H35" s="40" t="n">
        <f>IF(F35&gt;0,(G35/F35)*100,0)</f>
        <v>0</v>
      </c>
      <c r="I35" s="25" t="n">
        <v>29</v>
      </c>
      <c r="J35" s="25" t="n">
        <f>SUM(K35,M35)</f>
        <v>296</v>
      </c>
      <c r="K35" s="25" t="n">
        <v>296</v>
      </c>
      <c r="L35" s="40" t="n">
        <f>IF(J35&gt;0,(K35/J35)*100,0)</f>
        <v>100</v>
      </c>
      <c r="M35" s="25" t="n">
        <v>0</v>
      </c>
      <c r="N35" s="25" t="n">
        <f>SUM(O35,Q35)</f>
        <v>16</v>
      </c>
      <c r="O35" s="33" t="n">
        <v>16</v>
      </c>
      <c r="P35" s="40" t="n">
        <f>IF(N35&gt;0,(O35/N35)*100,0)</f>
        <v>100</v>
      </c>
      <c r="Q35" s="62" t="n">
        <v>0</v>
      </c>
    </row>
    <row r="36" ht="15.95" customHeight="true">
      <c r="A36" s="11" t="s">
        <v>30</v>
      </c>
      <c r="B36" s="25" t="n">
        <f>SUM(C36,E36)</f>
        <v>513</v>
      </c>
      <c r="C36" s="33" t="n">
        <f>SUM(G36,K36)</f>
        <v>376</v>
      </c>
      <c r="D36" s="40" t="n">
        <f>IF(B36&gt;0,(C36/B36)*100,0)</f>
        <v>73.2943469785575</v>
      </c>
      <c r="E36" s="33" t="n">
        <f>SUM(I36,M36)</f>
        <v>137</v>
      </c>
      <c r="F36" s="25" t="n">
        <f>SUM(G36,I36)</f>
        <v>0</v>
      </c>
      <c r="G36" s="25" t="n">
        <v>0</v>
      </c>
      <c r="H36" s="40" t="n">
        <f>IF(F36&gt;0,(G36/F36)*100,0)</f>
        <v>0</v>
      </c>
      <c r="I36" s="25" t="n">
        <v>0</v>
      </c>
      <c r="J36" s="25" t="n">
        <f>SUM(K36,M36)</f>
        <v>513</v>
      </c>
      <c r="K36" s="25" t="n">
        <v>376</v>
      </c>
      <c r="L36" s="40" t="n">
        <f>IF(J36&gt;0,(K36/J36)*100,0)</f>
        <v>73.2943469785575</v>
      </c>
      <c r="M36" s="25" t="n">
        <v>137</v>
      </c>
      <c r="N36" s="25" t="n">
        <f>SUM(O36,Q36)</f>
        <v>0</v>
      </c>
      <c r="O36" s="33" t="n">
        <v>0</v>
      </c>
      <c r="P36" s="40" t="n">
        <f>IF(N36&gt;0,(O36/N36)*100,0)</f>
        <v>0</v>
      </c>
      <c r="Q36" s="62" t="n">
        <v>0</v>
      </c>
    </row>
    <row r="37" ht="15.95" customHeight="true">
      <c r="A37" s="11" t="s">
        <v>31</v>
      </c>
      <c r="B37" s="25" t="n">
        <f>SUM(C37,E37)</f>
        <v>984</v>
      </c>
      <c r="C37" s="33" t="n">
        <f>SUM(G37,K37)</f>
        <v>852</v>
      </c>
      <c r="D37" s="40" t="n">
        <f>IF(B37&gt;0,(C37/B37)*100,0)</f>
        <v>86.5853658536585</v>
      </c>
      <c r="E37" s="33" t="n">
        <f>SUM(I37,M37)</f>
        <v>132</v>
      </c>
      <c r="F37" s="25" t="n">
        <f>SUM(G37,I37)</f>
        <v>0</v>
      </c>
      <c r="G37" s="25" t="n">
        <v>0</v>
      </c>
      <c r="H37" s="40" t="n">
        <f>IF(F37&gt;0,(G37/F37)*100,0)</f>
        <v>0</v>
      </c>
      <c r="I37" s="25" t="n">
        <v>0</v>
      </c>
      <c r="J37" s="25" t="n">
        <f>SUM(K37,M37)</f>
        <v>984</v>
      </c>
      <c r="K37" s="25" t="n">
        <v>852</v>
      </c>
      <c r="L37" s="40" t="n">
        <f>IF(J37&gt;0,(K37/J37)*100,0)</f>
        <v>86.5853658536585</v>
      </c>
      <c r="M37" s="25" t="n">
        <v>132</v>
      </c>
      <c r="N37" s="25" t="n">
        <f>SUM(O37,Q37)</f>
        <v>0</v>
      </c>
      <c r="O37" s="33" t="n">
        <v>0</v>
      </c>
      <c r="P37" s="40" t="n">
        <f>IF(N37&gt;0,(O37/N37)*100,0)</f>
        <v>0</v>
      </c>
      <c r="Q37" s="62" t="n">
        <v>0</v>
      </c>
    </row>
    <row r="38" ht="15.95" customHeight="true">
      <c r="A38" s="11" t="s">
        <v>32</v>
      </c>
      <c r="B38" s="25" t="n">
        <f>SUM(C38,E38)</f>
        <v>1752</v>
      </c>
      <c r="C38" s="33" t="n">
        <f>SUM(G38,K38)</f>
        <v>1541</v>
      </c>
      <c r="D38" s="40" t="n">
        <f>IF(B38&gt;0,(C38/B38)*100,0)</f>
        <v>87.9566210045662</v>
      </c>
      <c r="E38" s="33" t="n">
        <f>SUM(I38,M38)</f>
        <v>211</v>
      </c>
      <c r="F38" s="25" t="n">
        <f>SUM(G38,I38)</f>
        <v>0</v>
      </c>
      <c r="G38" s="25" t="n">
        <v>0</v>
      </c>
      <c r="H38" s="40" t="n">
        <f>IF(F38&gt;0,(G38/F38)*100,0)</f>
        <v>0</v>
      </c>
      <c r="I38" s="25" t="n">
        <v>0</v>
      </c>
      <c r="J38" s="25" t="n">
        <f>SUM(K38,M38)</f>
        <v>1752</v>
      </c>
      <c r="K38" s="25" t="n">
        <v>1541</v>
      </c>
      <c r="L38" s="40" t="n">
        <f>IF(J38&gt;0,(K38/J38)*100,0)</f>
        <v>87.9566210045662</v>
      </c>
      <c r="M38" s="25" t="n">
        <v>211</v>
      </c>
      <c r="N38" s="25" t="n">
        <f>SUM(O38,Q38)</f>
        <v>164</v>
      </c>
      <c r="O38" s="33" t="n">
        <v>164</v>
      </c>
      <c r="P38" s="40" t="n">
        <f>IF(N38&gt;0,(O38/N38)*100,0)</f>
        <v>100</v>
      </c>
      <c r="Q38" s="62" t="n">
        <v>0</v>
      </c>
    </row>
    <row r="39" ht="15.95" customHeight="true">
      <c r="A39" s="11" t="s">
        <v>33</v>
      </c>
      <c r="B39" s="25" t="n">
        <f>SUM(C39,E39)</f>
        <v>1684</v>
      </c>
      <c r="C39" s="34" t="n">
        <f>SUM(G39,K39)</f>
        <v>1363</v>
      </c>
      <c r="D39" s="41" t="n">
        <f>IF(B39&gt;0,(C39/B39)*100,0)</f>
        <v>80.938242280285</v>
      </c>
      <c r="E39" s="34" t="n">
        <f>SUM(I39,M39)</f>
        <v>321</v>
      </c>
      <c r="F39" s="46" t="n">
        <f>SUM(G39,I39)</f>
        <v>0</v>
      </c>
      <c r="G39" s="46" t="n">
        <v>0</v>
      </c>
      <c r="H39" s="41" t="n">
        <f>IF(F39&gt;0,(G39/F39)*100,0)</f>
        <v>0</v>
      </c>
      <c r="I39" s="46" t="n">
        <v>0</v>
      </c>
      <c r="J39" s="46" t="n">
        <f>SUM(K39,M39)</f>
        <v>1684</v>
      </c>
      <c r="K39" s="46" t="n">
        <v>1363</v>
      </c>
      <c r="L39" s="41" t="n">
        <f>IF(J39&gt;0,(K39/J39)*100,0)</f>
        <v>80.938242280285</v>
      </c>
      <c r="M39" s="46" t="n">
        <v>321</v>
      </c>
      <c r="N39" s="46" t="n">
        <f>SUM(O39,Q39)</f>
        <v>0</v>
      </c>
      <c r="O39" s="34" t="n">
        <v>0</v>
      </c>
      <c r="P39" s="41" t="n">
        <f>IF(N39&gt;0,(O39/N39)*100,0)</f>
        <v>0</v>
      </c>
      <c r="Q39" s="62" t="n">
        <v>0</v>
      </c>
    </row>
    <row r="40" ht="17.1" customHeight="true">
      <c r="A40" s="12" t="s">
        <v>34</v>
      </c>
      <c r="B40" s="26" t="n">
        <f>SUM(C40,E40)</f>
        <v>68</v>
      </c>
      <c r="C40" s="35" t="n">
        <f>SUM(G40,K40)</f>
        <v>9</v>
      </c>
      <c r="D40" s="42" t="n">
        <f>IF(B40&gt;0,(C40/B40)*100,0)</f>
        <v>13.2352941176471</v>
      </c>
      <c r="E40" s="35" t="n">
        <f>SUM(I40,M40)</f>
        <v>59</v>
      </c>
      <c r="F40" s="35" t="n">
        <f>SUM(G40,I40)</f>
        <v>68</v>
      </c>
      <c r="G40" s="49" t="n">
        <v>9</v>
      </c>
      <c r="H40" s="42" t="n">
        <f>IF(F40&gt;0,(G40/F40)*100,0)</f>
        <v>13.2352941176471</v>
      </c>
      <c r="I40" s="49" t="n">
        <v>59</v>
      </c>
      <c r="J40" s="35" t="n">
        <f>SUM(K40,M40)</f>
        <v>0</v>
      </c>
      <c r="K40" s="35" t="n">
        <v>0</v>
      </c>
      <c r="L40" s="35" t="n">
        <f>IF(J40&gt;0,(K40/J40)*100,0)</f>
        <v>0</v>
      </c>
      <c r="M40" s="35" t="n">
        <v>0</v>
      </c>
      <c r="N40" s="35" t="n">
        <f>SUM(O40,Q40)</f>
        <v>0</v>
      </c>
      <c r="O40" s="35" t="n">
        <v>0</v>
      </c>
      <c r="P40" s="35" t="n">
        <f>IF(N40&gt;0,(O40/N40)*100,0)</f>
        <v>0</v>
      </c>
      <c r="Q40" s="63" t="n">
        <v>0</v>
      </c>
    </row>
    <row r="41" ht="18.75" customHeight="true">
      <c r="A41" s="13" t="s">
        <v>35</v>
      </c>
      <c r="B41" s="2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ht="18.75" customHeight="true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ht="18.75" customHeight="true">
      <c r="A43" s="15"/>
      <c r="B43" s="15"/>
      <c r="C43" s="15"/>
      <c r="D43" s="15"/>
      <c r="E43" s="15"/>
      <c r="F43" s="15"/>
      <c r="G43" s="15"/>
      <c r="H43" s="50" t="s">
        <v>47</v>
      </c>
      <c r="I43" s="50"/>
      <c r="J43" s="15"/>
      <c r="K43" s="15"/>
      <c r="L43" s="15"/>
      <c r="M43" s="15"/>
      <c r="N43" s="15"/>
      <c r="O43" s="15"/>
      <c r="P43" s="15"/>
      <c r="Q43" s="64" t="s">
        <v>54</v>
      </c>
    </row>
    <row r="44" ht="18" customHeight="true">
      <c r="A44" s="16" t="s">
        <v>37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>
      <c r="A45" s="17" t="s">
        <v>38</v>
      </c>
    </row>
    <row r="46">
      <c r="A46" s="17"/>
    </row>
  </sheetData>
  <mergeCells>
    <mergeCell ref="N1:O1"/>
    <mergeCell ref="N2:O2"/>
    <mergeCell ref="P1:Q1"/>
    <mergeCell ref="P2:Q2"/>
    <mergeCell ref="A3:C3"/>
    <mergeCell ref="A4:C4"/>
    <mergeCell ref="A5:Q5"/>
    <mergeCell ref="A6:Q6"/>
    <mergeCell ref="A7:A10"/>
    <mergeCell ref="B7:M7"/>
    <mergeCell ref="N7:Q8"/>
    <mergeCell ref="B8:E8"/>
    <mergeCell ref="F8:I8"/>
    <mergeCell ref="J8:M8"/>
    <mergeCell ref="B9:B10"/>
    <mergeCell ref="C9:C10"/>
    <mergeCell ref="E9:E10"/>
    <mergeCell ref="F9:F10"/>
    <mergeCell ref="G9:G10"/>
    <mergeCell ref="I9:I10"/>
    <mergeCell ref="B41:Q41"/>
    <mergeCell ref="J9:J10"/>
    <mergeCell ref="K9:K10"/>
    <mergeCell ref="M9:M10"/>
    <mergeCell ref="N9:N10"/>
    <mergeCell ref="O9:O10"/>
    <mergeCell ref="Q9:Q10"/>
  </mergeCells>
  <pageMargins bottom="0.75" footer="0.3" header="0.3" left="0.7" right="0.7" top="0.75"/>
  <pageSetup paperSize="9" orientation="portrait" fitToHeight="0" fitToWidth="0"/>
</worksheet>
</file>

<file path=xl/worksheets/sheet10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82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566</v>
      </c>
      <c r="C11" s="24" t="n">
        <f>G11+K11</f>
        <v>468</v>
      </c>
      <c r="D11" s="40" t="n">
        <f>IF(B11&gt;0,(C11/B11)*100,0)</f>
        <v>82.6855123674912</v>
      </c>
      <c r="E11" s="24" t="n">
        <f>I11+M11</f>
        <v>98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566</v>
      </c>
      <c r="K11" s="24" t="n">
        <v>468</v>
      </c>
      <c r="L11" s="40" t="n">
        <f>IF(J11&gt;0,(K11/J11)*100,0)</f>
        <v>82.6855123674912</v>
      </c>
      <c r="M11" s="24" t="n">
        <v>98</v>
      </c>
      <c r="N11" s="24" t="n">
        <f>SUM(O11,Q11)</f>
        <v>24</v>
      </c>
      <c r="O11" s="24" t="n">
        <v>24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1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84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251</v>
      </c>
      <c r="C11" s="24" t="n">
        <f>G11+K11</f>
        <v>132</v>
      </c>
      <c r="D11" s="40" t="n">
        <f>IF(B11&gt;0,(C11/B11)*100,0)</f>
        <v>52.5896414342629</v>
      </c>
      <c r="E11" s="24" t="n">
        <f>I11+M11</f>
        <v>119</v>
      </c>
      <c r="F11" s="24" t="n">
        <f>SUM(G11,I11)</f>
        <v>249</v>
      </c>
      <c r="G11" s="24" t="n">
        <v>130</v>
      </c>
      <c r="H11" s="40" t="n">
        <f>IF(F11&gt;0,(G11/F11)*100,0)</f>
        <v>52.2088353413655</v>
      </c>
      <c r="I11" s="24" t="n">
        <v>119</v>
      </c>
      <c r="J11" s="24" t="n">
        <f>SUM(K11,M11)</f>
        <v>2</v>
      </c>
      <c r="K11" s="24" t="n">
        <v>2</v>
      </c>
      <c r="L11" s="40" t="n">
        <f>IF(J11&gt;0,(K11/J11)*100,0)</f>
        <v>100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2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86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533</v>
      </c>
      <c r="C11" s="24" t="n">
        <f>G11+K11</f>
        <v>477</v>
      </c>
      <c r="D11" s="40" t="n">
        <f>IF(B11&gt;0,(C11/B11)*100,0)</f>
        <v>89.4934333958724</v>
      </c>
      <c r="E11" s="24" t="n">
        <f>I11+M11</f>
        <v>56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533</v>
      </c>
      <c r="K11" s="24" t="n">
        <v>477</v>
      </c>
      <c r="L11" s="40" t="n">
        <f>IF(J11&gt;0,(K11/J11)*100,0)</f>
        <v>89.4934333958724</v>
      </c>
      <c r="M11" s="24" t="n">
        <v>56</v>
      </c>
      <c r="N11" s="24" t="n">
        <f>SUM(O11,Q11)</f>
        <v>39</v>
      </c>
      <c r="O11" s="24" t="n">
        <v>35</v>
      </c>
      <c r="P11" s="57" t="n">
        <f>IF(N11&gt;0,(O11/N11)*100,0)</f>
        <v>89.7435897435897</v>
      </c>
      <c r="Q11" s="61" t="n">
        <v>4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3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6" workbookViewId="0" showGridLines="1" showRowColHeaders="1">
      <selection activeCell="S8" sqref="S8:S8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88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753</v>
      </c>
      <c r="C11" s="24" t="n">
        <v>728</v>
      </c>
      <c r="D11" s="40" t="n">
        <f>IF(B11&gt;0,(C11/B11)*100,0)</f>
        <v>96.6799468791501</v>
      </c>
      <c r="E11" s="24" t="n">
        <v>25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753</v>
      </c>
      <c r="K11" s="24" t="n">
        <v>728</v>
      </c>
      <c r="L11" s="40" t="n">
        <f>IF(J11&gt;0,(K11/J11)*100,0)</f>
        <v>96.6799468791501</v>
      </c>
      <c r="M11" s="24" t="n">
        <v>25</v>
      </c>
      <c r="N11" s="24" t="n">
        <f>SUM(O11,Q11)</f>
        <v>109</v>
      </c>
      <c r="O11" s="24" t="n">
        <v>109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4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90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1090</v>
      </c>
      <c r="C11" s="24" t="n">
        <f>G11+K11</f>
        <v>1014</v>
      </c>
      <c r="D11" s="40" t="n">
        <f>IF(B11&gt;0,(C11/B11)*100,0)</f>
        <v>93.0275229357798</v>
      </c>
      <c r="E11" s="24" t="n">
        <f>I11+M11</f>
        <v>76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1090</v>
      </c>
      <c r="K11" s="24" t="n">
        <v>1014</v>
      </c>
      <c r="L11" s="40" t="n">
        <f>IF(J11&gt;0,(K11/J11)*100,0)</f>
        <v>93.0275229357798</v>
      </c>
      <c r="M11" s="24" t="n">
        <v>76</v>
      </c>
      <c r="N11" s="24" t="n">
        <f>SUM(O11,Q11)</f>
        <v>240</v>
      </c>
      <c r="O11" s="24" t="n">
        <v>223</v>
      </c>
      <c r="P11" s="57" t="n">
        <f>IF(N11&gt;0,(O11/N11)*100,0)</f>
        <v>92.9166666666667</v>
      </c>
      <c r="Q11" s="61" t="n">
        <v>17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5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92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507</v>
      </c>
      <c r="C11" s="24" t="n">
        <f>G11+K11</f>
        <v>414</v>
      </c>
      <c r="D11" s="40" t="n">
        <f>IF(B11&gt;0,(C11/B11)*100,0)</f>
        <v>81.6568047337278</v>
      </c>
      <c r="E11" s="24" t="n">
        <f>I11+M11</f>
        <v>93</v>
      </c>
      <c r="F11" s="24" t="n">
        <f>SUM(G11,I11)</f>
        <v>0</v>
      </c>
      <c r="G11" s="24"/>
      <c r="H11" s="40" t="n">
        <f>IF(F11&gt;0,(G11/F11)*100,0)</f>
        <v>0</v>
      </c>
      <c r="I11" s="24"/>
      <c r="J11" s="24" t="n">
        <f>SUM(K11,M11)</f>
        <v>507</v>
      </c>
      <c r="K11" s="24" t="n">
        <v>414</v>
      </c>
      <c r="L11" s="40" t="n">
        <f>IF(J11&gt;0,(K11/J11)*100,0)</f>
        <v>81.6568047337278</v>
      </c>
      <c r="M11" s="24" t="n">
        <v>93</v>
      </c>
      <c r="N11" s="24" t="n">
        <f>SUM(O11,Q11)</f>
        <v>24</v>
      </c>
      <c r="O11" s="24" t="n">
        <v>21</v>
      </c>
      <c r="P11" s="57" t="n">
        <f>IF(N11&gt;0,(O11/N11)*100,0)</f>
        <v>87.5</v>
      </c>
      <c r="Q11" s="61" t="n">
        <v>3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6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94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378</v>
      </c>
      <c r="C11" s="24" t="n">
        <f>G11+K11</f>
        <v>341</v>
      </c>
      <c r="D11" s="40" t="n">
        <f>IF(B11&gt;0,(C11/B11)*100,0)</f>
        <v>90.2116402116402</v>
      </c>
      <c r="E11" s="24" t="n">
        <f>I11+M11</f>
        <v>37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378</v>
      </c>
      <c r="K11" s="24" t="n">
        <v>341</v>
      </c>
      <c r="L11" s="40" t="n">
        <f>IF(J11&gt;0,(K11/J11)*100,0)</f>
        <v>90.2116402116402</v>
      </c>
      <c r="M11" s="24" t="n">
        <v>37</v>
      </c>
      <c r="N11" s="24" t="n">
        <f>SUM(O11,Q11)</f>
        <v>65</v>
      </c>
      <c r="O11" s="24" t="n">
        <v>57</v>
      </c>
      <c r="P11" s="57" t="n">
        <f>IF(N11&gt;0,(O11/N11)*100,0)</f>
        <v>87.6923076923077</v>
      </c>
      <c r="Q11" s="61" t="n">
        <v>8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7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96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397</v>
      </c>
      <c r="C11" s="24" t="n">
        <f>G11+K11</f>
        <v>384</v>
      </c>
      <c r="D11" s="40" t="n">
        <f>IF(B11&gt;0,(C11/B11)*100,0)</f>
        <v>96.7254408060453</v>
      </c>
      <c r="E11" s="24" t="n">
        <f>I11+M11</f>
        <v>13</v>
      </c>
      <c r="F11" s="24" t="n">
        <f>SUM(G11,I11)</f>
        <v>355</v>
      </c>
      <c r="G11" s="24" t="n">
        <v>344</v>
      </c>
      <c r="H11" s="40" t="n">
        <f>IF(F11&gt;0,(G11/F11)*100,0)</f>
        <v>96.9014084507042</v>
      </c>
      <c r="I11" s="24" t="n">
        <v>11</v>
      </c>
      <c r="J11" s="24" t="n">
        <f>SUM(K11,M11)</f>
        <v>42</v>
      </c>
      <c r="K11" s="24" t="n">
        <v>40</v>
      </c>
      <c r="L11" s="40" t="n">
        <f>IF(J11&gt;0,(K11/J11)*100,0)</f>
        <v>95.2380952380952</v>
      </c>
      <c r="M11" s="24" t="n">
        <v>2</v>
      </c>
      <c r="N11" s="24" t="n">
        <f>SUM(O11,Q11)</f>
        <v>7</v>
      </c>
      <c r="O11" s="24" t="n">
        <v>7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8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98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797</v>
      </c>
      <c r="C11" s="24" t="n">
        <f>G11+K11</f>
        <v>778</v>
      </c>
      <c r="D11" s="40" t="n">
        <f>IF(B11&gt;0,(C11/B11)*100,0)</f>
        <v>97.6160602258469</v>
      </c>
      <c r="E11" s="24" t="n">
        <f>I11+M11</f>
        <v>19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797</v>
      </c>
      <c r="K11" s="24" t="n">
        <v>778</v>
      </c>
      <c r="L11" s="40" t="n">
        <f>IF(J11&gt;0,(K11/J11)*100,0)</f>
        <v>97.6160602258469</v>
      </c>
      <c r="M11" s="24" t="n">
        <v>19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9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100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1018</v>
      </c>
      <c r="C11" s="24" t="n">
        <f>G11+K11</f>
        <v>932</v>
      </c>
      <c r="D11" s="40" t="n">
        <f>IF(B11&gt;0,(C11/B11)*100,0)</f>
        <v>91.5520628683694</v>
      </c>
      <c r="E11" s="24" t="n">
        <f>I11+M11</f>
        <v>86</v>
      </c>
      <c r="F11" s="24" t="n">
        <f>SUM(G11,I11)</f>
        <v>49</v>
      </c>
      <c r="G11" s="24" t="n">
        <v>32</v>
      </c>
      <c r="H11" s="40" t="n">
        <f>IF(F11&gt;0,(G11/F11)*100,0)</f>
        <v>65.3061224489796</v>
      </c>
      <c r="I11" s="24" t="n">
        <v>17</v>
      </c>
      <c r="J11" s="24" t="n">
        <f>SUM(K11,M11)</f>
        <v>969</v>
      </c>
      <c r="K11" s="24" t="n">
        <v>900</v>
      </c>
      <c r="L11" s="40" t="n">
        <f>IF(J11&gt;0,(K11/J11)*100,0)</f>
        <v>92.8792569659443</v>
      </c>
      <c r="M11" s="24" t="n">
        <v>69</v>
      </c>
      <c r="N11" s="24" t="n">
        <f>SUM(O11,Q11)</f>
        <v>5</v>
      </c>
      <c r="O11" s="24" t="n">
        <v>5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63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55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1034</v>
      </c>
      <c r="C11" s="24" t="n">
        <f>G11+K11</f>
        <v>972</v>
      </c>
      <c r="D11" s="40" t="n">
        <f>IF(B11&gt;0,(C11/B11)*100,0)</f>
        <v>94.0038684719536</v>
      </c>
      <c r="E11" s="24" t="n">
        <f>I11+M11</f>
        <v>62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1034</v>
      </c>
      <c r="K11" s="24" t="n">
        <v>972</v>
      </c>
      <c r="L11" s="40" t="n">
        <f>IF(J11&gt;0,(K11/J11)*100,0)</f>
        <v>94.0038684719536</v>
      </c>
      <c r="M11" s="24" t="n">
        <v>62</v>
      </c>
      <c r="N11" s="24" t="n">
        <f>SUM(O11,Q11)</f>
        <v>3</v>
      </c>
      <c r="O11" s="24" t="n">
        <v>3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0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102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112</v>
      </c>
      <c r="C11" s="24" t="n">
        <f>G11+K11</f>
        <v>107</v>
      </c>
      <c r="D11" s="40" t="n">
        <f>IF(B11&gt;0,(C11/B11)*100,0)</f>
        <v>95.5357142857143</v>
      </c>
      <c r="E11" s="24" t="n">
        <f>I11+M11</f>
        <v>5</v>
      </c>
      <c r="F11" s="24" t="n">
        <f>SUM(G11,I11)</f>
        <v>107</v>
      </c>
      <c r="G11" s="24" t="n">
        <v>102</v>
      </c>
      <c r="H11" s="40" t="n">
        <f>IF(F11&gt;0,(G11/F11)*100,0)</f>
        <v>95.3271028037383</v>
      </c>
      <c r="I11" s="24" t="n">
        <v>5</v>
      </c>
      <c r="J11" s="24" t="n">
        <f>SUM(K11,M11)</f>
        <v>5</v>
      </c>
      <c r="K11" s="24" t="n">
        <v>5</v>
      </c>
      <c r="L11" s="40" t="n">
        <f>IF(J11&gt;0,(K11/J11)*100,0)</f>
        <v>100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1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104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124</v>
      </c>
      <c r="C11" s="24" t="n">
        <f>G11+K11</f>
        <v>82</v>
      </c>
      <c r="D11" s="40" t="n">
        <f>IF(B11&gt;0,(C11/B11)*100,0)</f>
        <v>66.1290322580645</v>
      </c>
      <c r="E11" s="24" t="n">
        <f>I11+M11</f>
        <v>42</v>
      </c>
      <c r="F11" s="24" t="n">
        <f>SUM(G11,I11)</f>
        <v>124</v>
      </c>
      <c r="G11" s="24" t="n">
        <v>82</v>
      </c>
      <c r="H11" s="40" t="n">
        <f>IF(F11&gt;0,(G11/F11)*100,0)</f>
        <v>66.1290322580645</v>
      </c>
      <c r="I11" s="24" t="n">
        <v>42</v>
      </c>
      <c r="J11" s="24" t="n">
        <f>SUM(K11,M11)</f>
        <v>0</v>
      </c>
      <c r="K11" s="24" t="n">
        <v>0</v>
      </c>
      <c r="L11" s="40" t="n">
        <f>IF(J11&gt;0,(K11/J11)*100,0)</f>
        <v>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2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106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143</v>
      </c>
      <c r="C11" s="24" t="n">
        <f>G11+K11</f>
        <v>108</v>
      </c>
      <c r="D11" s="40" t="n">
        <f>IF(B11&gt;0,(C11/B11)*100,0)</f>
        <v>75.5244755244755</v>
      </c>
      <c r="E11" s="24" t="n">
        <f>I11+M11</f>
        <v>35</v>
      </c>
      <c r="F11" s="24" t="n">
        <f>SUM(G11,I11)</f>
        <v>0</v>
      </c>
      <c r="G11" s="24"/>
      <c r="H11" s="40" t="n">
        <f>IF(F11&gt;0,(G11/F11)*100,0)</f>
        <v>0</v>
      </c>
      <c r="I11" s="24"/>
      <c r="J11" s="24" t="n">
        <f>SUM(K11,M11)</f>
        <v>143</v>
      </c>
      <c r="K11" s="24" t="n">
        <v>108</v>
      </c>
      <c r="L11" s="40" t="n">
        <f>IF(J11&gt;0,(K11/J11)*100,0)</f>
        <v>75.5244755244755</v>
      </c>
      <c r="M11" s="24" t="n">
        <v>35</v>
      </c>
      <c r="N11" s="24" t="n">
        <f>SUM(O11,Q11)</f>
        <v>4</v>
      </c>
      <c r="O11" s="24" t="n">
        <v>4</v>
      </c>
      <c r="P11" s="57" t="n">
        <f>IF(N11&gt;0,(O11/N11)*100,0)</f>
        <v>100</v>
      </c>
      <c r="Q11" s="61"/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3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108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98</v>
      </c>
      <c r="C11" s="24" t="n">
        <f>G11+K11</f>
        <v>61</v>
      </c>
      <c r="D11" s="40" t="n">
        <f>IF(B11&gt;0,(C11/B11)*100,0)</f>
        <v>62.2448979591837</v>
      </c>
      <c r="E11" s="24" t="n">
        <f>I11+M11</f>
        <v>37</v>
      </c>
      <c r="F11" s="24" t="n">
        <f>SUM(G11,I11)</f>
        <v>85</v>
      </c>
      <c r="G11" s="24" t="n">
        <v>51</v>
      </c>
      <c r="H11" s="40" t="n">
        <f>IF(F11&gt;0,(G11/F11)*100,0)</f>
        <v>60</v>
      </c>
      <c r="I11" s="24" t="n">
        <v>34</v>
      </c>
      <c r="J11" s="24" t="n">
        <f>SUM(K11,M11)</f>
        <v>13</v>
      </c>
      <c r="K11" s="24" t="n">
        <v>10</v>
      </c>
      <c r="L11" s="40" t="n">
        <f>IF(J11&gt;0,(K11/J11)*100,0)</f>
        <v>76.9230769230769</v>
      </c>
      <c r="M11" s="24" t="n">
        <v>3</v>
      </c>
      <c r="N11" s="24" t="n">
        <f>SUM(O11,Q11)</f>
        <v>12</v>
      </c>
      <c r="O11" s="24" t="n">
        <v>12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4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110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520</v>
      </c>
      <c r="C11" s="24" t="n">
        <f>G11+K11</f>
        <v>442</v>
      </c>
      <c r="D11" s="40" t="n">
        <f>IF(B11&gt;0,(C11/B11)*100,0)</f>
        <v>85</v>
      </c>
      <c r="E11" s="24" t="n">
        <f>I11+M11</f>
        <v>78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520</v>
      </c>
      <c r="K11" s="24" t="n">
        <v>442</v>
      </c>
      <c r="L11" s="40" t="n">
        <f>IF(J11&gt;0,(K11/J11)*100,0)</f>
        <v>85</v>
      </c>
      <c r="M11" s="24" t="n">
        <v>78</v>
      </c>
      <c r="N11" s="24" t="n">
        <f>SUM(O11,Q11)</f>
        <v>47</v>
      </c>
      <c r="O11" s="24" t="n">
        <v>39</v>
      </c>
      <c r="P11" s="57" t="n">
        <f>IF(N11&gt;0,(O11/N11)*100,0)</f>
        <v>82.9787234042553</v>
      </c>
      <c r="Q11" s="61" t="n">
        <v>8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5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112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325</v>
      </c>
      <c r="C11" s="24" t="n">
        <f>G11+K11</f>
        <v>296</v>
      </c>
      <c r="D11" s="40" t="n">
        <f>IF(B11&gt;0,(C11/B11)*100,0)</f>
        <v>91.0769230769231</v>
      </c>
      <c r="E11" s="24" t="n">
        <f>I11+M11</f>
        <v>29</v>
      </c>
      <c r="F11" s="24" t="n">
        <f>SUM(G11,I11)</f>
        <v>29</v>
      </c>
      <c r="G11" s="24" t="n">
        <v>0</v>
      </c>
      <c r="H11" s="40" t="n">
        <f>IF(F11&gt;0,(G11/F11)*100,0)</f>
        <v>0</v>
      </c>
      <c r="I11" s="24" t="n">
        <v>29</v>
      </c>
      <c r="J11" s="24" t="n">
        <f>SUM(K11,M11)</f>
        <v>296</v>
      </c>
      <c r="K11" s="24" t="n">
        <v>296</v>
      </c>
      <c r="L11" s="40" t="n">
        <f>IF(J11&gt;0,(K11/J11)*100,0)</f>
        <v>100</v>
      </c>
      <c r="M11" s="24" t="n">
        <v>0</v>
      </c>
      <c r="N11" s="24" t="n">
        <f>SUM(O11,Q11)</f>
        <v>16</v>
      </c>
      <c r="O11" s="24" t="n">
        <v>16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6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114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513</v>
      </c>
      <c r="C11" s="24" t="n">
        <f>G11+K11</f>
        <v>376</v>
      </c>
      <c r="D11" s="40" t="n">
        <f>IF(B11&gt;0,(C11/B11)*100,0)</f>
        <v>73.2943469785575</v>
      </c>
      <c r="E11" s="24" t="n">
        <f>I11+M11</f>
        <v>137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513</v>
      </c>
      <c r="K11" s="24" t="n">
        <v>376</v>
      </c>
      <c r="L11" s="40" t="n">
        <f>IF(J11&gt;0,(K11/J11)*100,0)</f>
        <v>73.2943469785575</v>
      </c>
      <c r="M11" s="24" t="n">
        <v>137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7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116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984</v>
      </c>
      <c r="C11" s="24" t="n">
        <f>G11+K11</f>
        <v>852</v>
      </c>
      <c r="D11" s="40" t="n">
        <f>IF(B11&gt;0,(C11/B11)*100,0)</f>
        <v>86.5853658536585</v>
      </c>
      <c r="E11" s="24" t="n">
        <f>I11+M11</f>
        <v>132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984</v>
      </c>
      <c r="K11" s="24" t="n">
        <v>852</v>
      </c>
      <c r="L11" s="40" t="n">
        <f>IF(J11&gt;0,(K11/J11)*100,0)</f>
        <v>86.5853658536585</v>
      </c>
      <c r="M11" s="24" t="n">
        <v>132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8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118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1752</v>
      </c>
      <c r="C11" s="24" t="n">
        <f>G11+K11</f>
        <v>1541</v>
      </c>
      <c r="D11" s="40" t="n">
        <f>IF(B11&gt;0,(C11/B11)*100,0)</f>
        <v>87.9566210045662</v>
      </c>
      <c r="E11" s="24" t="n">
        <f>I11+M11</f>
        <v>211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1752</v>
      </c>
      <c r="K11" s="24" t="n">
        <v>1541</v>
      </c>
      <c r="L11" s="40" t="n">
        <f>IF(J11&gt;0,(K11/J11)*100,0)</f>
        <v>87.9566210045662</v>
      </c>
      <c r="M11" s="24" t="n">
        <v>211</v>
      </c>
      <c r="N11" s="24" t="n">
        <f>SUM(O11,Q11)</f>
        <v>164</v>
      </c>
      <c r="O11" s="24" t="n">
        <v>164</v>
      </c>
      <c r="P11" s="57" t="n">
        <f>IF(N11&gt;0,(O11/N11)*100,0)</f>
        <v>100</v>
      </c>
      <c r="Q11" s="61"/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9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120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1684</v>
      </c>
      <c r="C11" s="24" t="n">
        <f>G11+K11</f>
        <v>1363</v>
      </c>
      <c r="D11" s="40" t="n">
        <f>IF(B11&gt;0,(C11/B11)*100,0)</f>
        <v>80.938242280285</v>
      </c>
      <c r="E11" s="24" t="n">
        <f>I11+M11</f>
        <v>321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1684</v>
      </c>
      <c r="K11" s="24" t="n">
        <v>1363</v>
      </c>
      <c r="L11" s="40" t="n">
        <f>IF(J11&gt;0,(K11/J11)*100,0)</f>
        <v>80.938242280285</v>
      </c>
      <c r="M11" s="24" t="n">
        <v>321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68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67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958</v>
      </c>
      <c r="C11" s="24" t="n">
        <f>G11+K11</f>
        <v>944</v>
      </c>
      <c r="D11" s="40" t="n">
        <f>IF(B11&gt;0,(C11/B11)*100,0)</f>
        <v>98.5386221294363</v>
      </c>
      <c r="E11" s="24" t="n">
        <f>I11+M11</f>
        <v>14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958</v>
      </c>
      <c r="K11" s="24" t="n">
        <v>944</v>
      </c>
      <c r="L11" s="40" t="n">
        <f>IF(J11&gt;0,(K11/J11)*100,0)</f>
        <v>98.5386221294363</v>
      </c>
      <c r="M11" s="24" t="n">
        <v>14</v>
      </c>
      <c r="N11" s="24" t="n">
        <f>SUM(O11,Q11)</f>
        <v>27</v>
      </c>
      <c r="O11" s="24" t="n">
        <v>27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30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2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122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68</v>
      </c>
      <c r="C11" s="24" t="n">
        <f>G11+K11</f>
        <v>9</v>
      </c>
      <c r="D11" s="40" t="n">
        <f>IF(B11&gt;0,(C11/B11)*100,0)</f>
        <v>13.2352941176471</v>
      </c>
      <c r="E11" s="24" t="n">
        <f>I11+M11</f>
        <v>59</v>
      </c>
      <c r="F11" s="24" t="n">
        <f>SUM(G11,I11)</f>
        <v>68</v>
      </c>
      <c r="G11" s="24" t="n">
        <v>9</v>
      </c>
      <c r="H11" s="40" t="n">
        <f>IF(F11&gt;0,(G11/F11)*100,0)</f>
        <v>13.2352941176471</v>
      </c>
      <c r="I11" s="24" t="n">
        <v>59</v>
      </c>
      <c r="J11" s="24" t="n">
        <f>SUM(K11,M11)</f>
        <v>0</v>
      </c>
      <c r="K11" s="24" t="n">
        <v>0</v>
      </c>
      <c r="L11" s="40" t="n">
        <f>IF(J11&gt;0,(K11/J11)*100,0)</f>
        <v>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4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70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69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1025</v>
      </c>
      <c r="C11" s="24" t="n">
        <f>G11+K11</f>
        <v>915</v>
      </c>
      <c r="D11" s="40" t="n">
        <f>IF(B11&gt;0,(C11/B11)*100,0)</f>
        <v>89.2682926829268</v>
      </c>
      <c r="E11" s="24" t="n">
        <f>I11+M11</f>
        <v>110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1025</v>
      </c>
      <c r="K11" s="24" t="n">
        <v>915</v>
      </c>
      <c r="L11" s="40" t="n">
        <f>IF(J11&gt;0,(K11/J11)*100,0)</f>
        <v>89.2682926829268</v>
      </c>
      <c r="M11" s="24" t="n">
        <v>110</v>
      </c>
      <c r="N11" s="24" t="n">
        <f>SUM(O11,Q11)</f>
        <v>34</v>
      </c>
      <c r="O11" s="24" t="n">
        <v>34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5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72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1107</v>
      </c>
      <c r="C11" s="24" t="n">
        <f>G11+K11</f>
        <v>999</v>
      </c>
      <c r="D11" s="40" t="n">
        <f>IF(B11&gt;0,(C11/B11)*100,0)</f>
        <v>90.2439024390244</v>
      </c>
      <c r="E11" s="24" t="n">
        <f>I11+M11</f>
        <v>108</v>
      </c>
      <c r="F11" s="24" t="n">
        <f>SUM(G11,I11)</f>
        <v>0</v>
      </c>
      <c r="G11" s="24"/>
      <c r="H11" s="40" t="n">
        <f>IF(F11&gt;0,(G11/F11)*100,0)</f>
        <v>0</v>
      </c>
      <c r="I11" s="24"/>
      <c r="J11" s="24" t="n">
        <f>SUM(K11,M11)</f>
        <v>1107</v>
      </c>
      <c r="K11" s="24" t="n">
        <v>999</v>
      </c>
      <c r="L11" s="40" t="n">
        <f>IF(J11&gt;0,(K11/J11)*100,0)</f>
        <v>90.2439024390244</v>
      </c>
      <c r="M11" s="24" t="n">
        <v>108</v>
      </c>
      <c r="N11" s="24" t="n">
        <f>SUM(O11,Q11)</f>
        <v>0</v>
      </c>
      <c r="O11" s="24"/>
      <c r="P11" s="57" t="n">
        <f>IF(N11&gt;0,(O11/N11)*100,0)</f>
        <v>0</v>
      </c>
      <c r="Q11" s="61"/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6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74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1164</v>
      </c>
      <c r="C11" s="24" t="n">
        <f>G11+K11</f>
        <v>1101</v>
      </c>
      <c r="D11" s="40" t="n">
        <f>IF(B11&gt;0,(C11/B11)*100,0)</f>
        <v>94.5876288659794</v>
      </c>
      <c r="E11" s="24" t="n">
        <f>I11+M11</f>
        <v>63</v>
      </c>
      <c r="F11" s="24" t="n">
        <f>SUM(G11,I11)</f>
        <v>0</v>
      </c>
      <c r="G11" s="24"/>
      <c r="H11" s="40" t="n">
        <f>IF(F11&gt;0,(G11/F11)*100,0)</f>
        <v>0</v>
      </c>
      <c r="I11" s="24"/>
      <c r="J11" s="24" t="n">
        <f>SUM(K11,M11)</f>
        <v>1164</v>
      </c>
      <c r="K11" s="24" t="n">
        <v>1101</v>
      </c>
      <c r="L11" s="40" t="n">
        <f>IF(J11&gt;0,(K11/J11)*100,0)</f>
        <v>94.5876288659794</v>
      </c>
      <c r="M11" s="24" t="n">
        <v>63</v>
      </c>
      <c r="N11" s="24" t="n">
        <f>SUM(O11,Q11)</f>
        <v>0</v>
      </c>
      <c r="O11" s="24"/>
      <c r="P11" s="57" t="n">
        <f>IF(N11&gt;0,(O11/N11)*100,0)</f>
        <v>0</v>
      </c>
      <c r="Q11" s="61"/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7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76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1842</v>
      </c>
      <c r="C11" s="24" t="n">
        <f>G11+K11</f>
        <v>1762</v>
      </c>
      <c r="D11" s="40" t="n">
        <f>IF(B11&gt;0,(C11/B11)*100,0)</f>
        <v>95.656894679696</v>
      </c>
      <c r="E11" s="24" t="n">
        <f>I11+M11</f>
        <v>80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1842</v>
      </c>
      <c r="K11" s="24" t="n">
        <v>1762</v>
      </c>
      <c r="L11" s="40" t="n">
        <f>IF(J11&gt;0,(K11/J11)*100,0)</f>
        <v>95.656894679696</v>
      </c>
      <c r="M11" s="24" t="n">
        <v>80</v>
      </c>
      <c r="N11" s="24" t="n">
        <f>SUM(O11,Q11)</f>
        <v>196</v>
      </c>
      <c r="O11" s="24" t="n">
        <v>182</v>
      </c>
      <c r="P11" s="57" t="n">
        <f>IF(N11&gt;0,(O11/N11)*100,0)</f>
        <v>92.8571428571429</v>
      </c>
      <c r="Q11" s="61" t="n">
        <v>14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8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78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1781</v>
      </c>
      <c r="C11" s="24" t="n">
        <f>G11+K11</f>
        <v>1687</v>
      </c>
      <c r="D11" s="40" t="n">
        <f>IF(B11&gt;0,(C11/B11)*100,0)</f>
        <v>94.722066254913</v>
      </c>
      <c r="E11" s="24" t="n">
        <f>I11+M11</f>
        <v>94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1781</v>
      </c>
      <c r="K11" s="24" t="n">
        <v>1687</v>
      </c>
      <c r="L11" s="40" t="n">
        <f>IF(J11&gt;0,(K11/J11)*100,0)</f>
        <v>94.722066254913</v>
      </c>
      <c r="M11" s="24" t="n">
        <v>94</v>
      </c>
      <c r="N11" s="24" t="n">
        <f>SUM(O11,Q11)</f>
        <v>38</v>
      </c>
      <c r="O11" s="24" t="n">
        <v>38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9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A1" workbookViewId="0" showGridLines="1" showRowColHeaders="1"/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49</v>
      </c>
      <c r="O1" s="3"/>
      <c r="P1" s="3" t="s">
        <v>80</v>
      </c>
      <c r="Q1" s="3"/>
    </row>
    <row r="2" ht="28.5" customHeight="true">
      <c r="A2" s="3" t="s">
        <v>1</v>
      </c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50</v>
      </c>
      <c r="O2" s="3"/>
      <c r="P2" s="56" t="s">
        <v>64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65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51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48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1754</v>
      </c>
      <c r="C11" s="24" t="n">
        <f>G11+K11</f>
        <v>1620</v>
      </c>
      <c r="D11" s="40" t="n">
        <f>IF(B11&gt;0,(C11/B11)*100,0)</f>
        <v>92.3603192702395</v>
      </c>
      <c r="E11" s="24" t="n">
        <f>I11+M11</f>
        <v>134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1754</v>
      </c>
      <c r="K11" s="24" t="n">
        <v>1620</v>
      </c>
      <c r="L11" s="40" t="n">
        <f>IF(J11&gt;0,(K11/J11)*100,0)</f>
        <v>92.3603192702395</v>
      </c>
      <c r="M11" s="24" t="n">
        <v>134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59</v>
      </c>
      <c r="C41" s="70"/>
      <c r="D41" s="70"/>
      <c r="E41" s="70" t="s">
        <v>60</v>
      </c>
      <c r="F41" s="70"/>
      <c r="G41" s="70"/>
      <c r="H41" s="70" t="s">
        <v>61</v>
      </c>
      <c r="I41" s="67"/>
      <c r="J41" s="67"/>
      <c r="K41" s="67"/>
      <c r="L41" s="70" t="s">
        <v>62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47</v>
      </c>
      <c r="I42" s="14"/>
      <c r="J42" s="14"/>
      <c r="K42" s="14"/>
      <c r="L42" s="14"/>
      <c r="M42" s="14"/>
      <c r="N42" s="14"/>
      <c r="O42" s="14"/>
      <c r="P42" s="14"/>
      <c r="Q42" s="75" t="s">
        <v>66</v>
      </c>
      <c r="R42" s="76"/>
    </row>
    <row r="43" ht="22.15" customHeight="true">
      <c r="A43" s="50" t="s">
        <v>56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